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0" windowWidth="11505" windowHeight="6345" tabRatio="826" firstSheet="1" activeTab="1"/>
  </bookViews>
  <sheets>
    <sheet name="TABLO-1 İCMAL ÖZET TAVAN TEK." sheetId="1" state="hidden" r:id="rId1"/>
    <sheet name="1. 2021-2023 TAV.KUR. EKO AÇIK" sheetId="2" r:id="rId2"/>
    <sheet name="pROJEYE İLİŞKİN GEREKÇE ÖRNEĞİ" sheetId="3" r:id="rId3"/>
    <sheet name=" YATIRIM TEKLİF TABLOSU KUR ÖRN" sheetId="4" r:id="rId4"/>
    <sheet name="2. YATIRIM TEK.TABLOSU DÜZENLE" sheetId="5" r:id="rId5"/>
    <sheet name="TABLO-1 İCMAL ÖZET TAB.KURUM TE" sheetId="6" state="hidden" r:id="rId6"/>
  </sheets>
  <definedNames/>
  <calcPr fullCalcOnLoad="1"/>
</workbook>
</file>

<file path=xl/sharedStrings.xml><?xml version="1.0" encoding="utf-8"?>
<sst xmlns="http://schemas.openxmlformats.org/spreadsheetml/2006/main" count="328" uniqueCount="197">
  <si>
    <t>06.5</t>
  </si>
  <si>
    <t>GAYRİMENKUL SERMAYE ÜRETİM GİDERLERİ</t>
  </si>
  <si>
    <t>06.7</t>
  </si>
  <si>
    <t>Yeni Proje</t>
  </si>
  <si>
    <t>GAYRİMENKUL BÜYÜK ONARIM GİDERLERİ</t>
  </si>
  <si>
    <t>Diğerleri</t>
  </si>
  <si>
    <t>İstanbul</t>
  </si>
  <si>
    <t>YILDIZ TEKNİK ÜNİVERSİTESİ</t>
  </si>
  <si>
    <t>GENEL TOPLAM</t>
  </si>
  <si>
    <t>PROJE SAYISI</t>
  </si>
  <si>
    <t>ETÜD-PROJE İŞLERİ</t>
  </si>
  <si>
    <t>DEVAM EDEN PROJELER</t>
  </si>
  <si>
    <t>YENİ PROJELER</t>
  </si>
  <si>
    <t>SEKTÖRÜ / ALT SEKTÖR</t>
  </si>
  <si>
    <t>Türkçe Dilde Basılı Kitap Alımı</t>
  </si>
  <si>
    <t>Tahmini Fiziki Gerçekleşme</t>
  </si>
  <si>
    <t>Tutarı</t>
  </si>
  <si>
    <t>Miktarı</t>
  </si>
  <si>
    <t>Birimi</t>
  </si>
  <si>
    <t>EĞİTİM - YÜKSEKÖĞRETİM</t>
  </si>
  <si>
    <r>
      <t xml:space="preserve">2008H035090 BÜYÜK ONARIM </t>
    </r>
    <r>
      <rPr>
        <b/>
        <sz val="10"/>
        <color indexed="10"/>
        <rFont val="Arial Tur"/>
        <family val="0"/>
      </rPr>
      <t>( * )</t>
    </r>
  </si>
  <si>
    <t>MAL, MALZEME VE HİZMET ALIM TEKLİFLERİNİN</t>
  </si>
  <si>
    <t>KÜTÜPHANE VE DÖKÜMANTASYON DAİRESİ BAŞKANLIĞI</t>
  </si>
  <si>
    <t>Elektronik Ortamda Yayın Alımları ve Yapımları</t>
  </si>
  <si>
    <t>06.1.6.04</t>
  </si>
  <si>
    <t>Görüntülü Yayın Alımları</t>
  </si>
  <si>
    <t>06.1.6.90</t>
  </si>
  <si>
    <t>Diğer Yayın Alımları</t>
  </si>
  <si>
    <t>09.6.0.07</t>
  </si>
  <si>
    <t>06.5.7.01</t>
  </si>
  <si>
    <t>06.7.7.90</t>
  </si>
  <si>
    <t>06.1.6 YAYIN ALIMLARI VE YAPIMLARI</t>
  </si>
  <si>
    <t>06.1.6 YAYIN ALIMLARI VE YAPIMLARI TOPLAMI</t>
  </si>
  <si>
    <t>Hizmet Binası</t>
  </si>
  <si>
    <t>SEKTÖR</t>
  </si>
  <si>
    <t>PROJE SAHİBİ KURULUŞ</t>
  </si>
  <si>
    <t>PROJENİN;</t>
  </si>
  <si>
    <t>ADI</t>
  </si>
  <si>
    <t>NUMARASI</t>
  </si>
  <si>
    <t>YERİ</t>
  </si>
  <si>
    <t>KARAKTERİSTİĞİ</t>
  </si>
  <si>
    <t>YATIRIM TEKLİFLERİYLE YAPILMASI PLANLANAN</t>
  </si>
  <si>
    <t xml:space="preserve"> </t>
  </si>
  <si>
    <t>06.1</t>
  </si>
  <si>
    <t>MAMUL MAL ALIMLARI</t>
  </si>
  <si>
    <t>08.2.0.00</t>
  </si>
  <si>
    <t>06.1.6.01</t>
  </si>
  <si>
    <t>Basılı Yayın Alımları</t>
  </si>
  <si>
    <t>06.1.6.03</t>
  </si>
  <si>
    <t>BAŞLAMA / BİTİŞ TARİHİ</t>
  </si>
  <si>
    <t>06.1 MAMUL MAL ALIMLARI</t>
  </si>
  <si>
    <t xml:space="preserve">EKONOMİK KODLARI </t>
  </si>
  <si>
    <t>AÇIKLAMASI</t>
  </si>
  <si>
    <t>PROJE TUTARI</t>
  </si>
  <si>
    <t>TOPLAM</t>
  </si>
  <si>
    <t>PROJE ADI</t>
  </si>
  <si>
    <t>TUTARI</t>
  </si>
  <si>
    <t>Adet</t>
  </si>
  <si>
    <t xml:space="preserve">EĞİTİM - YÜKSEKÖĞRETİM </t>
  </si>
  <si>
    <r>
      <t xml:space="preserve">1997H031070 DERSLİK VE MERKEZİ BİRİMLER </t>
    </r>
    <r>
      <rPr>
        <b/>
        <sz val="10"/>
        <color indexed="10"/>
        <rFont val="Arial Tur"/>
        <family val="0"/>
      </rPr>
      <t>(D.Paşa Kamp. Eğitim ve Hizm.Bin.)</t>
    </r>
  </si>
  <si>
    <t>06.1.6.01                                Basılı Yayın Alımları ve Yapımları</t>
  </si>
  <si>
    <t>38.10.09.07</t>
  </si>
  <si>
    <t>38.10.09.06</t>
  </si>
  <si>
    <t>2017 YILI YATIRIM TEKLİFİ (Toplam)</t>
  </si>
  <si>
    <t>YAYIN ALIMI</t>
  </si>
  <si>
    <t>2015 SONUNA KADAR TAHMİNİ KÜMÜLATİF HARCAMA</t>
  </si>
  <si>
    <t>YAYIN ALIMLARI</t>
  </si>
  <si>
    <r>
      <t xml:space="preserve">TABLO-1: 2016 - 2018 DÖNEMİ YATIRIM TEKLİFLERİ ÖZET TABLOSU </t>
    </r>
    <r>
      <rPr>
        <b/>
        <sz val="14"/>
        <color indexed="10"/>
        <rFont val="Arial Tur"/>
        <family val="0"/>
      </rPr>
      <t>(TAVAN TEKLİFİ)</t>
    </r>
  </si>
  <si>
    <t>2016 Yılı Fiyatlarıyla, Bin TL.</t>
  </si>
  <si>
    <t>2016 YILI YATIRIM TEKLİFİ</t>
  </si>
  <si>
    <t>2018 YILI YATIRIM TEKLİFİ (Toplam)</t>
  </si>
  <si>
    <r>
      <t xml:space="preserve">TABLO-1: 2016 - 2018 DÖNEMİ YATIRIM TEKLİFLERİ ÖZET TABLOSU </t>
    </r>
    <r>
      <rPr>
        <b/>
        <sz val="12"/>
        <color indexed="10"/>
        <rFont val="Arial Tur"/>
        <family val="0"/>
      </rPr>
      <t>(KURUM TEKLİFİ)</t>
    </r>
  </si>
  <si>
    <t>Kütüphane Yayın Alımı</t>
  </si>
  <si>
    <t>Yabancı Dilde Basılı Kitap Alımı</t>
  </si>
  <si>
    <t>06.1.6.03                                Elektronik Ortamda Yayın Alımları</t>
  </si>
  <si>
    <t>Elektronik Veritabanı Alımı</t>
  </si>
  <si>
    <t xml:space="preserve">NOT:  *Harcama kalemi bazında  ekonomik 4 duzey kurum teklifleri ( Proje için İhtiyac duyulan Ödenek Dağılımı Yapılacak ) </t>
  </si>
  <si>
    <t>2020 YILI TEKLİF</t>
  </si>
  <si>
    <t>PROJE NO</t>
  </si>
  <si>
    <t>BAŞLAMA BİTİŞ</t>
  </si>
  <si>
    <t>2020</t>
  </si>
  <si>
    <t>2020 YATIRIM TEKLİFİNİN</t>
  </si>
  <si>
    <t xml:space="preserve">         * Belirlenen tavan teklif Ödeneği İhtiyac duyulan Harcama kalemlerine dağılımları yapılacaktır.</t>
  </si>
  <si>
    <t>2020 İLAVE İHTİYAÇ</t>
  </si>
  <si>
    <t>2021 YILI TEKLİF</t>
  </si>
  <si>
    <t>2021 KURUM TEKLİFİ</t>
  </si>
  <si>
    <t>2021 TAVAN TEKLİFİ</t>
  </si>
  <si>
    <t>2021 İLAVE İHTİYAÇ</t>
  </si>
  <si>
    <t>1.1 PROJENİN EKONOMİK KOD DAĞILIMI</t>
  </si>
  <si>
    <t>2021</t>
  </si>
  <si>
    <t>1.3. PROJEYE İLİŞKİN GEREKÇE TABLOSU</t>
  </si>
  <si>
    <t>1. PROJENİN GEREKÇESİ:</t>
  </si>
  <si>
    <t>2.PROJENİN HEDEF ALDIĞI KESİM VE ETKİLEYECEĞİ DİĞER TARAF:</t>
  </si>
  <si>
    <t>3.PROJENİN GENEL AMACI:</t>
  </si>
  <si>
    <t>4.PROJENİN HEDEFLERİ:</t>
  </si>
  <si>
    <t>5.PROJENİN İSTİHDAMA KATKISI:</t>
  </si>
  <si>
    <t>6.PROJENİN KURUMUN STRATEJİK PLANI İLE İLİŞKİSİ:</t>
  </si>
  <si>
    <t>7.PROJE FİKRİNİN GELİŞTİRİLMESİNDE UYGULANAN YÖNTEM:</t>
  </si>
  <si>
    <t>8.BEKLENEN SONUÇLARI/ÇIKTILARI:</t>
  </si>
  <si>
    <t>9.PROJENİN BİLEŞENLERİ:</t>
  </si>
  <si>
    <t>10.GİRDİ İHTİYACI:</t>
  </si>
  <si>
    <t>11.YATIRIM SONRASI GELİR VE GİDERLER:</t>
  </si>
  <si>
    <t>12.PROJENİN DAYANDIĞI VARSAYIMLAR VE KARŞILAŞABİLECEĞİ RİSKLER:</t>
  </si>
  <si>
    <t>13.PROJENİN YAPILABİLİRLİĞİ:</t>
  </si>
  <si>
    <t>14.PROJENİN SÜRDÜRÜLEBİLİRLİĞİ:</t>
  </si>
  <si>
    <t>Basılı Yayın Alımı, Elektronik Yayın Alımı</t>
  </si>
  <si>
    <t>2020 YATIRIM TEKLİFİ</t>
  </si>
  <si>
    <t>2021 YATIRIM TEKLİFİ</t>
  </si>
  <si>
    <t>2021 YATIRIM TEKLİFİNİN</t>
  </si>
  <si>
    <t>2022</t>
  </si>
  <si>
    <t>2022 KURUM TEKLİFİ</t>
  </si>
  <si>
    <t>2021 BÜTÇE TAHMİN</t>
  </si>
  <si>
    <t xml:space="preserve">         * Sarı Alanlar doldurulacak</t>
  </si>
  <si>
    <t xml:space="preserve">1.2. YILDIZ TEKNİK ÜNİVERSİTESİ  YATIRIM PROJELERİNİN 2020-2022 YILI  TAVAN-KURUM  TEKLİFLERİ </t>
  </si>
  <si>
    <t>2022 YILI TEKLİF</t>
  </si>
  <si>
    <t xml:space="preserve">2020 BÜTÇE  TAHMİN </t>
  </si>
  <si>
    <t xml:space="preserve">2020 KURUM  TEKLİFİ                      </t>
  </si>
  <si>
    <t>2020-2020</t>
  </si>
  <si>
    <t>2019 SONUNA KADAR TAHMİNİ KÜMÜLATİF HARCAMA</t>
  </si>
  <si>
    <t>2022 YATIRIM TEKLİFİ</t>
  </si>
  <si>
    <t>2022 YATIRIM TEKLİFİNİN</t>
  </si>
  <si>
    <t>BİN TL (000)</t>
  </si>
  <si>
    <t xml:space="preserve">YILDIZ TEKNİK ÜNİVERSİTESİ  YATIRIM PROJELERİNİN 2019-2021  YILI  TAVAN-KURUM  TEKLİFLERİ </t>
  </si>
  <si>
    <t xml:space="preserve">GENEL </t>
  </si>
  <si>
    <t>2019-2020 YILI ARTIŞ ORANI</t>
  </si>
  <si>
    <t>KAREKTERİSTİK</t>
  </si>
  <si>
    <t>AKTARMA EKLENEN</t>
  </si>
  <si>
    <t>AKTARMA DÜŞÜLEN</t>
  </si>
  <si>
    <t>TOPLAM ÖDENEK</t>
  </si>
  <si>
    <t>YILSONU KALAN ÖDENEK</t>
  </si>
  <si>
    <t>2020 TAVAN TEKLİFİ</t>
  </si>
  <si>
    <t>2022 TAVAN TEKLİFİ</t>
  </si>
  <si>
    <t>2022 İLAVE İHTİYAÇ</t>
  </si>
  <si>
    <t>2020-2022 KURUM TEKLFİ TOPLAMI</t>
  </si>
  <si>
    <t>2020-2022 TAVANA  TEKLFİ TOPLAMI</t>
  </si>
  <si>
    <t xml:space="preserve">2020-2022 İLAVE MALİYET TOPLAMI </t>
  </si>
  <si>
    <t>YAPILACAK İŞLERİN LİSTESİ</t>
  </si>
  <si>
    <t>2020-2022  BÜTÇE TAVAN VE KURUM  TEKLİFİ</t>
  </si>
  <si>
    <t>2020 Yılı Fiyatlarıyla, Bin TL.</t>
  </si>
  <si>
    <t>2020 BÜTÇE KANUNU</t>
  </si>
  <si>
    <t>2021 TEKLİF</t>
  </si>
  <si>
    <t>2022 TEKLİF</t>
  </si>
  <si>
    <t>2023 TEKLİF</t>
  </si>
  <si>
    <t>KURUM TEKLİFİ GENEL TOPLAM (2021 + 2023)</t>
  </si>
  <si>
    <t>TAVAN TEKLİFİ GENEL TOPLAM (2021 + 2023)</t>
  </si>
  <si>
    <r>
      <t xml:space="preserve">2020 - 2023 YILLARI YATIRIM TEKLİFLERİ </t>
    </r>
    <r>
      <rPr>
        <b/>
        <sz val="12"/>
        <color indexed="10"/>
        <rFont val="Arial Tur"/>
        <family val="0"/>
      </rPr>
      <t>(KURUM TEKLİFİ)</t>
    </r>
  </si>
  <si>
    <t>2020 BÜTÇE KANUN</t>
  </si>
  <si>
    <t>2021 BÜTÇE TAHMİNİ</t>
  </si>
  <si>
    <t>2022 BÜTÇE TAHMİNİ</t>
  </si>
  <si>
    <t>KURUM TEKLİFİ</t>
  </si>
  <si>
    <t>İLAVE ÖDENEK İHTİYACI</t>
  </si>
  <si>
    <t>2023 TAVAN TEKLİFİ</t>
  </si>
  <si>
    <r>
      <t xml:space="preserve">YENİ PROJE </t>
    </r>
    <r>
      <rPr>
        <b/>
        <sz val="10"/>
        <rFont val="Arial Tur"/>
        <family val="0"/>
      </rPr>
      <t xml:space="preserve">MUHTELİF İŞLER </t>
    </r>
    <r>
      <rPr>
        <b/>
        <sz val="10"/>
        <color indexed="10"/>
        <rFont val="Arial Tur"/>
        <family val="0"/>
      </rPr>
      <t>(Yayın Alımı)</t>
    </r>
  </si>
  <si>
    <t>YILDIZ TEKNİK ÜNİVERSİTESİ YATIRIM   ÖDENEK-HARCAMA  VE KURUM VE TAVAN TEKLİFİ</t>
  </si>
  <si>
    <t>2023 YILI TEKLİF</t>
  </si>
  <si>
    <t>2020 PROJE TUTARI</t>
  </si>
  <si>
    <t>2020 BUTÇE ÖDENEĞİ</t>
  </si>
  <si>
    <t>2020 OCAK-HAZIRAN HARCAMA</t>
  </si>
  <si>
    <t>2020 YILSONU HARCAMA TAHMİNİ</t>
  </si>
  <si>
    <t xml:space="preserve">HARCANAN DAN KALAN ÖDENEK </t>
  </si>
  <si>
    <t>YILSONU KALAN ÖDENEK TAHMİNİ</t>
  </si>
  <si>
    <t xml:space="preserve">2021 BÜTÇE  TAHMİN </t>
  </si>
  <si>
    <t>2022 BÜTÇE TAHMİN</t>
  </si>
  <si>
    <t xml:space="preserve">2021 KURUM  TEKLİFİ                      </t>
  </si>
  <si>
    <t>2023 KURUM TEKLİFİ</t>
  </si>
  <si>
    <t>2023 İLAVE İHTİYAÇ</t>
  </si>
  <si>
    <t>2021-2023 KURUM TEKLFİ TOPLAMI</t>
  </si>
  <si>
    <t>2021-2023 TAVANA  TEKLFİ TOPLAMI</t>
  </si>
  <si>
    <t xml:space="preserve">2021-2023 İLAVE MALİYET TOPLAMI </t>
  </si>
  <si>
    <r>
      <t xml:space="preserve">2020 YATIRIM TEKLİFLERİ TABLOSU </t>
    </r>
    <r>
      <rPr>
        <b/>
        <sz val="13"/>
        <color indexed="10"/>
        <rFont val="Arial Tur"/>
        <family val="0"/>
      </rPr>
      <t>(KURUM TEKLİFİ)</t>
    </r>
  </si>
  <si>
    <t>Türkçe Dilde Basılı Dergi Alımı</t>
  </si>
  <si>
    <t>Başlık</t>
  </si>
  <si>
    <t>Elektronik Dergi Alımı</t>
  </si>
  <si>
    <t>Elektronik Kitap Alımı</t>
  </si>
  <si>
    <r>
      <t>1. PROJENİN GEREKÇESİ:</t>
    </r>
    <r>
      <rPr>
        <sz val="15"/>
        <rFont val="Arial"/>
        <family val="2"/>
      </rPr>
      <t xml:space="preserve">Kütüphane ve Dokümantasyon Daire Başkanlığımızın misyonu ve vizyonu gereği basılı ve elektronik koleksiyonunu geliştirerek, eğitim ve öğretimi </t>
    </r>
  </si>
  <si>
    <t xml:space="preserve">destekleyerek  ve bilimsel araştırmalar için gerekli bilgi ihtiyacını karşılama sürecini sürekli iyileştirerek, en hızlı ve en elverişli yoldan sağlamaktır.
 </t>
  </si>
  <si>
    <r>
      <t>2.PROJENİN HEDEF ALDIĞI KESİM VE ETKİLEYECEĞİ DİĞER TARAF:</t>
    </r>
    <r>
      <rPr>
        <sz val="15"/>
        <rFont val="Arial"/>
        <family val="2"/>
      </rPr>
      <t xml:space="preserve">Kütüphane ve Dokümantasyon Daire Başkanlığı ve hizmet kitlesi olan tüm akademik, idari kadro ve </t>
    </r>
  </si>
  <si>
    <t>öğrencileri ile belirli oranda dış kullanıcılar</t>
  </si>
  <si>
    <r>
      <t>3.PROJENİN GENEL AMACI:</t>
    </r>
    <r>
      <rPr>
        <sz val="15"/>
        <rFont val="Arial"/>
        <family val="2"/>
      </rPr>
      <t>YTÜ Kütüphanesi ulusal ve uluslararası çapta tüm akademik araştırmalar için bilgi kaynağı oluşturarak dinamik akademik sürecin vazgeçilmez unsuru</t>
    </r>
  </si>
  <si>
    <t xml:space="preserve"> olma rolünü, sürekli gelişmeyle ileri taşımak olarak belirlenmiştir.</t>
  </si>
  <si>
    <r>
      <t xml:space="preserve">4.PROJENİN HEDEFLERİ: </t>
    </r>
    <r>
      <rPr>
        <sz val="15"/>
        <rFont val="Arial"/>
        <family val="2"/>
      </rPr>
      <t xml:space="preserve">Basılı ve elektronik yayın sayımızı nitelik ve nicelik olarak arttırarak hizmet kitlemizin memnuniyetini sağlamak aynı zamanda bilimsel ve akademik </t>
    </r>
  </si>
  <si>
    <t xml:space="preserve"> çalışmalara destek vermek</t>
  </si>
  <si>
    <r>
      <t xml:space="preserve">5.PROJENİN İSTİHDAMA KATKISI: </t>
    </r>
    <r>
      <rPr>
        <sz val="15"/>
        <rFont val="Arial"/>
        <family val="2"/>
      </rPr>
      <t>Eğitim ve öğretime  katkı sağlamak suretiyle bilimsel- akademik çalışmaları desteklemek nitelikli insan gücü yetişmesinde katkı sağlamak</t>
    </r>
  </si>
  <si>
    <r>
      <t xml:space="preserve">6.PROJENİN KURUMUN STRATEJİK PLANI İLE İLİŞKİSİ: </t>
    </r>
    <r>
      <rPr>
        <sz val="15"/>
        <rFont val="Arial"/>
        <family val="2"/>
      </rPr>
      <t>YTÜ Stratejik Hedef 6: Çağdaş ve nitelikli bir ortam oluşturmak için altyapıyı güçlendirmek kapsamında gerçekleştirilen</t>
    </r>
  </si>
  <si>
    <t>faaliyetler kütüphane kitap sayısı artış oranı ve üye olunan veri tabanı sayısı ile ilişkilidir.</t>
  </si>
  <si>
    <r>
      <t xml:space="preserve">7.PROJE FİKRİNİN GELİŞTİRİLMESİNDE UYGULANAN YÖNTEM: </t>
    </r>
    <r>
      <rPr>
        <sz val="15"/>
        <rFont val="Arial"/>
        <family val="2"/>
      </rPr>
      <t>Kütüphane hizmetlerinin devamını sağlamak ve koleksiyonun güncelliğini korumak amacıyla ilgili birimlerden</t>
    </r>
  </si>
  <si>
    <t>her yıl toplanan basılı ve elektronik materyal talepleri varolan koleksiyonumuz içinde ve Danışma Kurulu Kararları çerçevesinde değerlendirilerek sağlanmasına karar verilir.</t>
  </si>
  <si>
    <r>
      <t>8.BEKLENEN SONUÇLARI/ÇIKTILARI:</t>
    </r>
    <r>
      <rPr>
        <sz val="15"/>
        <rFont val="Arial"/>
        <family val="2"/>
      </rPr>
      <t xml:space="preserve"> Kullanıcı memnuniyeti, Üniversitemizin araştırma-geliştirme faaliyetleri ile eğitim ve bilime katkı sağlanması.</t>
    </r>
  </si>
  <si>
    <r>
      <t>9.PROJENİN BİLEŞENLERİ:</t>
    </r>
    <r>
      <rPr>
        <sz val="15"/>
        <rFont val="Arial"/>
        <family val="2"/>
      </rPr>
      <t xml:space="preserve"> Gelen taleplerin  değerlendirilmesi, ve maddi kaynak</t>
    </r>
  </si>
  <si>
    <r>
      <t>10.GİRDİ İHTİYACI:</t>
    </r>
    <r>
      <rPr>
        <sz val="15"/>
        <rFont val="Arial"/>
        <family val="2"/>
      </rPr>
      <t xml:space="preserve"> Kullanıcı istekleri, açılan yeni bölümler, ders materyalleri, vb.</t>
    </r>
  </si>
  <si>
    <t>2020 SONUNA KADAR TAHMİNİ KÜMÜLATİF HARCAMA</t>
  </si>
  <si>
    <t>2023 YATIRIM TEKLİFİ</t>
  </si>
  <si>
    <r>
      <t xml:space="preserve">2021 YATIRIM TEKLİFLERİ TABLOSU </t>
    </r>
    <r>
      <rPr>
        <b/>
        <sz val="14"/>
        <color indexed="10"/>
        <rFont val="Arial Tur"/>
        <family val="0"/>
      </rPr>
      <t>(KURUM TEKLİFİ)</t>
    </r>
  </si>
  <si>
    <t>2021 Yılı Fiyatlarıyla, Bin TL.</t>
  </si>
  <si>
    <t>2023 YATIRIM TEKLİFİNİN</t>
  </si>
  <si>
    <t xml:space="preserve">YENİ PROJE </t>
  </si>
  <si>
    <t>2021-2023  BÜTÇE TEKLİFİ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</si>
</sst>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00"/>
    <numFmt numFmtId="181" formatCode="0.000000"/>
    <numFmt numFmtId="182" formatCode="_-* #,##0\ _T_L_-;\-* #,##0\ _T_L_-;_-* &quot;-&quot;??\ _T_L_-;_-@_-"/>
    <numFmt numFmtId="183" formatCode="\(#,##0\)"/>
    <numFmt numFmtId="184" formatCode="\%0.0"/>
    <numFmt numFmtId="185" formatCode="0.0000000000"/>
    <numFmt numFmtId="186" formatCode="0.000000000"/>
    <numFmt numFmtId="187" formatCode="###\ 000"/>
    <numFmt numFmtId="188" formatCode="#,##0.000"/>
    <numFmt numFmtId="189" formatCode="0.0000000\ \ "/>
    <numFmt numFmtId="190" formatCode="###\ ###\ \ "/>
    <numFmt numFmtId="191" formatCode="###\ ###\ ###\ "/>
    <numFmt numFmtId="192" formatCode="###\ ###\ ###\ \ 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###\ ###\ \ \ \ \ \ "/>
    <numFmt numFmtId="197" formatCode="###\ ###"/>
    <numFmt numFmtId="198" formatCode="0.0"/>
    <numFmt numFmtId="199" formatCode="###\ ###\ \ \ "/>
    <numFmt numFmtId="200" formatCode="[$-41F]dd\ mmmm\ yyyy\ dddd"/>
    <numFmt numFmtId="201" formatCode="#,##0.00\ &quot;TL&quot;"/>
    <numFmt numFmtId="202" formatCode="00.00"/>
    <numFmt numFmtId="203" formatCode="#,##0.0000"/>
    <numFmt numFmtId="204" formatCode="#,##0.0"/>
    <numFmt numFmtId="205" formatCode="[$¥€-2]\ #,##0.00_);[Red]\([$€-2]\ #,##0.00\)"/>
  </numFmts>
  <fonts count="101">
    <font>
      <sz val="10"/>
      <name val="Arial"/>
      <family val="0"/>
    </font>
    <font>
      <b/>
      <sz val="12"/>
      <name val="Arial Tur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sz val="11"/>
      <name val="Arial"/>
      <family val="2"/>
    </font>
    <font>
      <b/>
      <sz val="10"/>
      <name val="Arial Tur"/>
      <family val="2"/>
    </font>
    <font>
      <sz val="11"/>
      <name val="Arial Tur"/>
      <family val="0"/>
    </font>
    <font>
      <b/>
      <sz val="11"/>
      <color indexed="12"/>
      <name val="Arial Tur"/>
      <family val="0"/>
    </font>
    <font>
      <b/>
      <sz val="10"/>
      <color indexed="12"/>
      <name val="Arial Tur"/>
      <family val="0"/>
    </font>
    <font>
      <sz val="10"/>
      <name val="Arial Tur"/>
      <family val="0"/>
    </font>
    <font>
      <b/>
      <sz val="11"/>
      <color indexed="14"/>
      <name val="Arial Tur"/>
      <family val="2"/>
    </font>
    <font>
      <b/>
      <sz val="10"/>
      <color indexed="10"/>
      <name val="Arial Tur"/>
      <family val="0"/>
    </font>
    <font>
      <b/>
      <sz val="14"/>
      <color indexed="10"/>
      <name val="Arial Tur"/>
      <family val="0"/>
    </font>
    <font>
      <sz val="14"/>
      <name val="Arial Tur"/>
      <family val="0"/>
    </font>
    <font>
      <b/>
      <sz val="10"/>
      <color indexed="14"/>
      <name val="Arial Tur"/>
      <family val="0"/>
    </font>
    <font>
      <b/>
      <sz val="11"/>
      <color indexed="10"/>
      <name val="Arial Tur"/>
      <family val="0"/>
    </font>
    <font>
      <b/>
      <sz val="12"/>
      <color indexed="10"/>
      <name val="Arial Tur"/>
      <family val="0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5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name val="Arial Tur"/>
      <family val="0"/>
    </font>
    <font>
      <b/>
      <sz val="13"/>
      <color indexed="10"/>
      <name val="Arial Tur"/>
      <family val="0"/>
    </font>
    <font>
      <sz val="13"/>
      <name val="Arial Tur"/>
      <family val="0"/>
    </font>
    <font>
      <sz val="13"/>
      <name val="Arial"/>
      <family val="2"/>
    </font>
    <font>
      <b/>
      <sz val="13"/>
      <color indexed="12"/>
      <name val="Arial Tur"/>
      <family val="0"/>
    </font>
    <font>
      <sz val="13"/>
      <color indexed="12"/>
      <name val="Arial"/>
      <family val="2"/>
    </font>
    <font>
      <b/>
      <sz val="13"/>
      <color indexed="14"/>
      <name val="Arial Tur"/>
      <family val="0"/>
    </font>
    <font>
      <sz val="13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3"/>
      <color indexed="8"/>
      <name val="Arial"/>
      <family val="2"/>
    </font>
    <font>
      <b/>
      <sz val="16"/>
      <color indexed="12"/>
      <name val="Calibri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rgb="FF0000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sz val="13"/>
      <color rgb="FF000000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  <font>
      <b/>
      <sz val="16"/>
      <color rgb="FF0000FF"/>
      <name val="Calibri"/>
      <family val="2"/>
    </font>
    <font>
      <b/>
      <sz val="14"/>
      <color rgb="FFFF0000"/>
      <name val="Arial Tur"/>
      <family val="0"/>
    </font>
    <font>
      <b/>
      <sz val="13"/>
      <color rgb="FF0000FF"/>
      <name val="Arial Tur"/>
      <family val="0"/>
    </font>
    <font>
      <b/>
      <sz val="10"/>
      <color rgb="FF0000FF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0EDF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2" fontId="10" fillId="0" borderId="0" xfId="56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182" fontId="10" fillId="0" borderId="0" xfId="56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3" fontId="19" fillId="0" borderId="31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left"/>
    </xf>
    <xf numFmtId="3" fontId="10" fillId="34" borderId="33" xfId="0" applyNumberFormat="1" applyFont="1" applyFill="1" applyBorder="1" applyAlignment="1">
      <alignment horizontal="center" vertical="center" wrapText="1"/>
    </xf>
    <xf numFmtId="3" fontId="10" fillId="34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1" fillId="35" borderId="15" xfId="0" applyNumberFormat="1" applyFont="1" applyFill="1" applyBorder="1" applyAlignment="1">
      <alignment horizontal="center" vertical="center"/>
    </xf>
    <xf numFmtId="3" fontId="1" fillId="35" borderId="15" xfId="0" applyNumberFormat="1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2" fontId="1" fillId="0" borderId="0" xfId="56" applyNumberFormat="1" applyFont="1" applyBorder="1" applyAlignment="1" applyProtection="1">
      <alignment vertical="center"/>
      <protection/>
    </xf>
    <xf numFmtId="0" fontId="8" fillId="34" borderId="15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0" fillId="0" borderId="31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40" xfId="0" applyNumberFormat="1" applyFont="1" applyFill="1" applyBorder="1" applyAlignment="1">
      <alignment/>
    </xf>
    <xf numFmtId="3" fontId="8" fillId="33" borderId="41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/>
    </xf>
    <xf numFmtId="3" fontId="8" fillId="33" borderId="42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9" fillId="36" borderId="22" xfId="0" applyNumberFormat="1" applyFont="1" applyFill="1" applyBorder="1" applyAlignment="1">
      <alignment/>
    </xf>
    <xf numFmtId="3" fontId="9" fillId="36" borderId="43" xfId="0" applyNumberFormat="1" applyFont="1" applyFill="1" applyBorder="1" applyAlignment="1">
      <alignment/>
    </xf>
    <xf numFmtId="3" fontId="11" fillId="0" borderId="43" xfId="0" applyNumberFormat="1" applyFont="1" applyBorder="1" applyAlignment="1">
      <alignment/>
    </xf>
    <xf numFmtId="3" fontId="20" fillId="37" borderId="15" xfId="0" applyNumberFormat="1" applyFont="1" applyFill="1" applyBorder="1" applyAlignment="1">
      <alignment/>
    </xf>
    <xf numFmtId="3" fontId="20" fillId="37" borderId="31" xfId="0" applyNumberFormat="1" applyFont="1" applyFill="1" applyBorder="1" applyAlignment="1">
      <alignment/>
    </xf>
    <xf numFmtId="3" fontId="20" fillId="37" borderId="42" xfId="0" applyNumberFormat="1" applyFont="1" applyFill="1" applyBorder="1" applyAlignment="1">
      <alignment/>
    </xf>
    <xf numFmtId="3" fontId="9" fillId="36" borderId="19" xfId="0" applyNumberFormat="1" applyFont="1" applyFill="1" applyBorder="1" applyAlignment="1">
      <alignment/>
    </xf>
    <xf numFmtId="3" fontId="9" fillId="36" borderId="39" xfId="0" applyNumberFormat="1" applyFont="1" applyFill="1" applyBorder="1" applyAlignment="1">
      <alignment/>
    </xf>
    <xf numFmtId="3" fontId="9" fillId="36" borderId="44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42" xfId="0" applyNumberFormat="1" applyFont="1" applyFill="1" applyBorder="1" applyAlignment="1">
      <alignment/>
    </xf>
    <xf numFmtId="3" fontId="9" fillId="34" borderId="42" xfId="0" applyNumberFormat="1" applyFont="1" applyFill="1" applyBorder="1" applyAlignment="1">
      <alignment vertical="center"/>
    </xf>
    <xf numFmtId="3" fontId="11" fillId="0" borderId="45" xfId="0" applyNumberFormat="1" applyFont="1" applyBorder="1" applyAlignment="1">
      <alignment/>
    </xf>
    <xf numFmtId="3" fontId="20" fillId="37" borderId="40" xfId="0" applyNumberFormat="1" applyFont="1" applyFill="1" applyBorder="1" applyAlignment="1">
      <alignment/>
    </xf>
    <xf numFmtId="3" fontId="11" fillId="0" borderId="40" xfId="0" applyNumberFormat="1" applyFont="1" applyFill="1" applyBorder="1" applyAlignment="1">
      <alignment/>
    </xf>
    <xf numFmtId="3" fontId="20" fillId="37" borderId="41" xfId="0" applyNumberFormat="1" applyFont="1" applyFill="1" applyBorder="1" applyAlignment="1">
      <alignment/>
    </xf>
    <xf numFmtId="3" fontId="9" fillId="34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/>
    </xf>
    <xf numFmtId="0" fontId="88" fillId="0" borderId="22" xfId="0" applyFont="1" applyBorder="1" applyAlignment="1">
      <alignment/>
    </xf>
    <xf numFmtId="3" fontId="14" fillId="0" borderId="46" xfId="0" applyNumberFormat="1" applyFont="1" applyBorder="1" applyAlignment="1">
      <alignment vertical="center"/>
    </xf>
    <xf numFmtId="3" fontId="14" fillId="0" borderId="47" xfId="0" applyNumberFormat="1" applyFont="1" applyBorder="1" applyAlignment="1">
      <alignment vertical="center"/>
    </xf>
    <xf numFmtId="3" fontId="11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3" fontId="1" fillId="38" borderId="0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0" fontId="6" fillId="0" borderId="0" xfId="0" applyFont="1" applyAlignment="1">
      <alignment horizontal="center"/>
    </xf>
    <xf numFmtId="3" fontId="16" fillId="39" borderId="36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3" fontId="19" fillId="0" borderId="48" xfId="0" applyNumberFormat="1" applyFont="1" applyBorder="1" applyAlignment="1">
      <alignment vertical="center"/>
    </xf>
    <xf numFmtId="14" fontId="8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40" borderId="0" xfId="0" applyFill="1" applyAlignment="1">
      <alignment/>
    </xf>
    <xf numFmtId="0" fontId="6" fillId="0" borderId="0" xfId="0" applyFont="1" applyAlignment="1">
      <alignment/>
    </xf>
    <xf numFmtId="14" fontId="86" fillId="12" borderId="15" xfId="0" applyNumberFormat="1" applyFont="1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40" xfId="0" applyFill="1" applyBorder="1" applyAlignment="1">
      <alignment/>
    </xf>
    <xf numFmtId="0" fontId="90" fillId="12" borderId="41" xfId="0" applyFont="1" applyFill="1" applyBorder="1" applyAlignment="1">
      <alignment wrapText="1"/>
    </xf>
    <xf numFmtId="0" fontId="90" fillId="12" borderId="38" xfId="0" applyFont="1" applyFill="1" applyBorder="1" applyAlignment="1">
      <alignment wrapText="1"/>
    </xf>
    <xf numFmtId="0" fontId="0" fillId="7" borderId="15" xfId="0" applyFill="1" applyBorder="1" applyAlignment="1">
      <alignment/>
    </xf>
    <xf numFmtId="0" fontId="58" fillId="41" borderId="40" xfId="0" applyFont="1" applyFill="1" applyBorder="1" applyAlignment="1">
      <alignment horizontal="center" vertical="center" wrapText="1"/>
    </xf>
    <xf numFmtId="0" fontId="58" fillId="38" borderId="40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horizontal="center" vertical="center" wrapText="1"/>
    </xf>
    <xf numFmtId="0" fontId="58" fillId="3" borderId="41" xfId="0" applyFont="1" applyFill="1" applyBorder="1" applyAlignment="1">
      <alignment horizontal="center" vertical="center" wrapText="1"/>
    </xf>
    <xf numFmtId="0" fontId="58" fillId="42" borderId="42" xfId="0" applyFont="1" applyFill="1" applyBorder="1" applyAlignment="1">
      <alignment horizontal="center" vertical="center" wrapText="1"/>
    </xf>
    <xf numFmtId="0" fontId="58" fillId="2" borderId="15" xfId="0" applyFont="1" applyFill="1" applyBorder="1" applyAlignment="1">
      <alignment horizontal="center" vertical="center" wrapText="1"/>
    </xf>
    <xf numFmtId="0" fontId="58" fillId="42" borderId="15" xfId="0" applyFont="1" applyFill="1" applyBorder="1" applyAlignment="1">
      <alignment horizontal="center" vertical="center" wrapText="1"/>
    </xf>
    <xf numFmtId="0" fontId="29" fillId="13" borderId="49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3" fontId="59" fillId="0" borderId="51" xfId="0" applyNumberFormat="1" applyFont="1" applyBorder="1" applyAlignment="1">
      <alignment horizontal="right"/>
    </xf>
    <xf numFmtId="3" fontId="60" fillId="43" borderId="52" xfId="0" applyNumberFormat="1" applyFont="1" applyFill="1" applyBorder="1" applyAlignment="1">
      <alignment horizontal="center" vertical="center"/>
    </xf>
    <xf numFmtId="3" fontId="60" fillId="43" borderId="36" xfId="0" applyNumberFormat="1" applyFont="1" applyFill="1" applyBorder="1" applyAlignment="1">
      <alignment horizontal="center" vertical="center"/>
    </xf>
    <xf numFmtId="3" fontId="59" fillId="0" borderId="53" xfId="0" applyNumberFormat="1" applyFont="1" applyBorder="1" applyAlignment="1">
      <alignment horizontal="right"/>
    </xf>
    <xf numFmtId="3" fontId="59" fillId="0" borderId="18" xfId="0" applyNumberFormat="1" applyFont="1" applyBorder="1" applyAlignment="1">
      <alignment horizontal="right"/>
    </xf>
    <xf numFmtId="3" fontId="59" fillId="0" borderId="52" xfId="0" applyNumberFormat="1" applyFont="1" applyBorder="1" applyAlignment="1">
      <alignment horizontal="right"/>
    </xf>
    <xf numFmtId="3" fontId="59" fillId="0" borderId="54" xfId="0" applyNumberFormat="1" applyFont="1" applyBorder="1" applyAlignment="1">
      <alignment horizontal="right"/>
    </xf>
    <xf numFmtId="3" fontId="61" fillId="0" borderId="18" xfId="0" applyNumberFormat="1" applyFont="1" applyBorder="1" applyAlignment="1">
      <alignment horizontal="right"/>
    </xf>
    <xf numFmtId="0" fontId="91" fillId="0" borderId="0" xfId="0" applyFont="1" applyAlignment="1">
      <alignment/>
    </xf>
    <xf numFmtId="0" fontId="71" fillId="0" borderId="0" xfId="0" applyFont="1" applyAlignment="1">
      <alignment/>
    </xf>
    <xf numFmtId="0" fontId="9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58" fillId="13" borderId="40" xfId="0" applyFont="1" applyFill="1" applyBorder="1" applyAlignment="1">
      <alignment horizontal="center" vertical="center" wrapText="1"/>
    </xf>
    <xf numFmtId="0" fontId="58" fillId="3" borderId="15" xfId="0" applyFont="1" applyFill="1" applyBorder="1" applyAlignment="1">
      <alignment horizontal="center" vertical="center" wrapText="1"/>
    </xf>
    <xf numFmtId="3" fontId="60" fillId="38" borderId="52" xfId="0" applyNumberFormat="1" applyFont="1" applyFill="1" applyBorder="1" applyAlignment="1">
      <alignment horizontal="center" vertical="center"/>
    </xf>
    <xf numFmtId="0" fontId="58" fillId="4" borderId="49" xfId="0" applyFont="1" applyFill="1" applyBorder="1" applyAlignment="1">
      <alignment horizontal="center" vertical="center" wrapText="1"/>
    </xf>
    <xf numFmtId="0" fontId="58" fillId="3" borderId="49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3" fontId="16" fillId="38" borderId="31" xfId="0" applyNumberFormat="1" applyFont="1" applyFill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7" xfId="0" applyFont="1" applyBorder="1" applyAlignment="1">
      <alignment/>
    </xf>
    <xf numFmtId="0" fontId="1" fillId="34" borderId="47" xfId="0" applyFont="1" applyFill="1" applyBorder="1" applyAlignment="1">
      <alignment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43" xfId="0" applyNumberFormat="1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vertical="center" wrapText="1"/>
    </xf>
    <xf numFmtId="3" fontId="16" fillId="39" borderId="52" xfId="0" applyNumberFormat="1" applyFont="1" applyFill="1" applyBorder="1" applyAlignment="1">
      <alignment horizontal="center" vertical="center" wrapText="1"/>
    </xf>
    <xf numFmtId="3" fontId="10" fillId="34" borderId="36" xfId="0" applyNumberFormat="1" applyFont="1" applyFill="1" applyBorder="1" applyAlignment="1">
      <alignment horizontal="center" vertical="center" wrapText="1"/>
    </xf>
    <xf numFmtId="3" fontId="10" fillId="38" borderId="36" xfId="0" applyNumberFormat="1" applyFont="1" applyFill="1" applyBorder="1" applyAlignment="1">
      <alignment horizontal="center" vertical="center" wrapText="1"/>
    </xf>
    <xf numFmtId="3" fontId="10" fillId="34" borderId="15" xfId="0" applyNumberFormat="1" applyFont="1" applyFill="1" applyBorder="1" applyAlignment="1">
      <alignment horizontal="center" vertical="center" wrapText="1"/>
    </xf>
    <xf numFmtId="3" fontId="9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3" fontId="15" fillId="36" borderId="0" xfId="0" applyNumberFormat="1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3" fontId="11" fillId="36" borderId="0" xfId="0" applyNumberFormat="1" applyFont="1" applyFill="1" applyBorder="1" applyAlignment="1">
      <alignment/>
    </xf>
    <xf numFmtId="3" fontId="9" fillId="44" borderId="39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3" fontId="9" fillId="44" borderId="43" xfId="0" applyNumberFormat="1" applyFont="1" applyFill="1" applyBorder="1" applyAlignment="1">
      <alignment/>
    </xf>
    <xf numFmtId="3" fontId="9" fillId="44" borderId="22" xfId="0" applyNumberFormat="1" applyFont="1" applyFill="1" applyBorder="1" applyAlignment="1">
      <alignment/>
    </xf>
    <xf numFmtId="3" fontId="9" fillId="44" borderId="57" xfId="0" applyNumberFormat="1" applyFont="1" applyFill="1" applyBorder="1" applyAlignment="1">
      <alignment/>
    </xf>
    <xf numFmtId="3" fontId="0" fillId="38" borderId="0" xfId="0" applyNumberFormat="1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3" fontId="20" fillId="37" borderId="33" xfId="0" applyNumberFormat="1" applyFont="1" applyFill="1" applyBorder="1" applyAlignment="1">
      <alignment/>
    </xf>
    <xf numFmtId="3" fontId="20" fillId="37" borderId="36" xfId="0" applyNumberFormat="1" applyFont="1" applyFill="1" applyBorder="1" applyAlignment="1">
      <alignment/>
    </xf>
    <xf numFmtId="3" fontId="20" fillId="37" borderId="34" xfId="0" applyNumberFormat="1" applyFont="1" applyFill="1" applyBorder="1" applyAlignment="1">
      <alignment/>
    </xf>
    <xf numFmtId="0" fontId="8" fillId="45" borderId="22" xfId="0" applyFont="1" applyFill="1" applyBorder="1" applyAlignment="1">
      <alignment/>
    </xf>
    <xf numFmtId="3" fontId="12" fillId="45" borderId="22" xfId="0" applyNumberFormat="1" applyFont="1" applyFill="1" applyBorder="1" applyAlignment="1">
      <alignment/>
    </xf>
    <xf numFmtId="14" fontId="6" fillId="0" borderId="0" xfId="0" applyNumberFormat="1" applyFont="1" applyAlignment="1">
      <alignment/>
    </xf>
    <xf numFmtId="0" fontId="0" fillId="12" borderId="38" xfId="0" applyFill="1" applyBorder="1" applyAlignment="1">
      <alignment/>
    </xf>
    <xf numFmtId="0" fontId="58" fillId="41" borderId="49" xfId="0" applyFont="1" applyFill="1" applyBorder="1" applyAlignment="1">
      <alignment horizontal="center" vertical="center" wrapText="1"/>
    </xf>
    <xf numFmtId="0" fontId="58" fillId="41" borderId="16" xfId="0" applyFont="1" applyFill="1" applyBorder="1" applyAlignment="1">
      <alignment horizontal="center" vertical="center" wrapText="1"/>
    </xf>
    <xf numFmtId="0" fontId="58" fillId="41" borderId="35" xfId="0" applyFont="1" applyFill="1" applyBorder="1" applyAlignment="1">
      <alignment horizontal="center" vertical="center" wrapText="1"/>
    </xf>
    <xf numFmtId="0" fontId="58" fillId="13" borderId="35" xfId="0" applyFont="1" applyFill="1" applyBorder="1" applyAlignment="1">
      <alignment horizontal="center" vertical="center" wrapText="1"/>
    </xf>
    <xf numFmtId="0" fontId="58" fillId="13" borderId="49" xfId="0" applyFont="1" applyFill="1" applyBorder="1" applyAlignment="1">
      <alignment horizontal="center" vertical="center" wrapText="1"/>
    </xf>
    <xf numFmtId="0" fontId="58" fillId="46" borderId="35" xfId="0" applyFont="1" applyFill="1" applyBorder="1" applyAlignment="1">
      <alignment horizontal="center" vertical="center" wrapText="1"/>
    </xf>
    <xf numFmtId="0" fontId="58" fillId="46" borderId="49" xfId="0" applyFont="1" applyFill="1" applyBorder="1" applyAlignment="1">
      <alignment horizontal="center" vertical="center" wrapText="1"/>
    </xf>
    <xf numFmtId="0" fontId="58" fillId="42" borderId="49" xfId="0" applyFont="1" applyFill="1" applyBorder="1" applyAlignment="1">
      <alignment horizontal="center" vertical="center" wrapText="1"/>
    </xf>
    <xf numFmtId="0" fontId="58" fillId="3" borderId="40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left" vertical="center" wrapText="1"/>
    </xf>
    <xf numFmtId="0" fontId="60" fillId="36" borderId="41" xfId="0" applyFont="1" applyFill="1" applyBorder="1" applyAlignment="1">
      <alignment horizontal="center" vertical="center"/>
    </xf>
    <xf numFmtId="0" fontId="92" fillId="36" borderId="40" xfId="0" applyFont="1" applyFill="1" applyBorder="1" applyAlignment="1">
      <alignment vertical="center" wrapText="1"/>
    </xf>
    <xf numFmtId="3" fontId="93" fillId="36" borderId="15" xfId="0" applyNumberFormat="1" applyFont="1" applyFill="1" applyBorder="1" applyAlignment="1">
      <alignment vertical="center" wrapText="1"/>
    </xf>
    <xf numFmtId="3" fontId="93" fillId="36" borderId="15" xfId="0" applyNumberFormat="1" applyFont="1" applyFill="1" applyBorder="1" applyAlignment="1">
      <alignment horizontal="center" vertical="center"/>
    </xf>
    <xf numFmtId="3" fontId="93" fillId="36" borderId="15" xfId="0" applyNumberFormat="1" applyFont="1" applyFill="1" applyBorder="1" applyAlignment="1">
      <alignment horizontal="right"/>
    </xf>
    <xf numFmtId="3" fontId="65" fillId="36" borderId="20" xfId="0" applyNumberFormat="1" applyFont="1" applyFill="1" applyBorder="1" applyAlignment="1">
      <alignment horizontal="right"/>
    </xf>
    <xf numFmtId="3" fontId="93" fillId="36" borderId="38" xfId="0" applyNumberFormat="1" applyFont="1" applyFill="1" applyBorder="1" applyAlignment="1">
      <alignment horizontal="right"/>
    </xf>
    <xf numFmtId="3" fontId="93" fillId="36" borderId="40" xfId="0" applyNumberFormat="1" applyFont="1" applyFill="1" applyBorder="1" applyAlignment="1">
      <alignment horizontal="center" vertical="center"/>
    </xf>
    <xf numFmtId="3" fontId="93" fillId="36" borderId="40" xfId="0" applyNumberFormat="1" applyFont="1" applyFill="1" applyBorder="1" applyAlignment="1">
      <alignment horizontal="right"/>
    </xf>
    <xf numFmtId="0" fontId="60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/>
    </xf>
    <xf numFmtId="0" fontId="60" fillId="0" borderId="40" xfId="0" applyFont="1" applyBorder="1" applyAlignment="1">
      <alignment vertical="center" wrapText="1"/>
    </xf>
    <xf numFmtId="3" fontId="58" fillId="0" borderId="15" xfId="0" applyNumberFormat="1" applyFont="1" applyBorder="1" applyAlignment="1">
      <alignment vertical="center" wrapText="1"/>
    </xf>
    <xf numFmtId="3" fontId="65" fillId="0" borderId="15" xfId="0" applyNumberFormat="1" applyFont="1" applyBorder="1" applyAlignment="1">
      <alignment horizontal="center" vertical="center"/>
    </xf>
    <xf numFmtId="3" fontId="58" fillId="43" borderId="15" xfId="0" applyNumberFormat="1" applyFont="1" applyFill="1" applyBorder="1" applyAlignment="1">
      <alignment horizontal="center" vertical="center"/>
    </xf>
    <xf numFmtId="3" fontId="58" fillId="43" borderId="40" xfId="0" applyNumberFormat="1" applyFont="1" applyFill="1" applyBorder="1" applyAlignment="1">
      <alignment horizontal="center" vertical="center"/>
    </xf>
    <xf numFmtId="3" fontId="58" fillId="42" borderId="15" xfId="0" applyNumberFormat="1" applyFont="1" applyFill="1" applyBorder="1" applyAlignment="1">
      <alignment horizontal="center" vertical="center"/>
    </xf>
    <xf numFmtId="3" fontId="65" fillId="0" borderId="15" xfId="0" applyNumberFormat="1" applyFont="1" applyBorder="1" applyAlignment="1">
      <alignment horizontal="right" vertical="center"/>
    </xf>
    <xf numFmtId="3" fontId="65" fillId="0" borderId="45" xfId="0" applyNumberFormat="1" applyFont="1" applyBorder="1" applyAlignment="1">
      <alignment horizontal="right" vertical="center"/>
    </xf>
    <xf numFmtId="3" fontId="65" fillId="0" borderId="40" xfId="0" applyNumberFormat="1" applyFont="1" applyBorder="1" applyAlignment="1">
      <alignment horizontal="right" vertical="center"/>
    </xf>
    <xf numFmtId="3" fontId="65" fillId="0" borderId="38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3" fontId="30" fillId="0" borderId="25" xfId="0" applyNumberFormat="1" applyFont="1" applyBorder="1" applyAlignment="1">
      <alignment horizontal="center" vertical="center" wrapText="1"/>
    </xf>
    <xf numFmtId="3" fontId="30" fillId="0" borderId="26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vertical="center" wrapText="1"/>
    </xf>
    <xf numFmtId="3" fontId="32" fillId="0" borderId="21" xfId="0" applyNumberFormat="1" applyFont="1" applyBorder="1" applyAlignment="1">
      <alignment vertical="center"/>
    </xf>
    <xf numFmtId="3" fontId="32" fillId="0" borderId="19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2" fillId="0" borderId="24" xfId="0" applyNumberFormat="1" applyFont="1" applyBorder="1" applyAlignment="1">
      <alignment vertical="center"/>
    </xf>
    <xf numFmtId="3" fontId="32" fillId="0" borderId="23" xfId="0" applyNumberFormat="1" applyFont="1" applyBorder="1" applyAlignment="1">
      <alignment vertical="center"/>
    </xf>
    <xf numFmtId="3" fontId="32" fillId="0" borderId="22" xfId="0" applyNumberFormat="1" applyFont="1" applyBorder="1" applyAlignment="1">
      <alignment vertical="center"/>
    </xf>
    <xf numFmtId="0" fontId="32" fillId="0" borderId="28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3" fontId="30" fillId="0" borderId="31" xfId="0" applyNumberFormat="1" applyFont="1" applyBorder="1" applyAlignment="1">
      <alignment horizontal="right" vertical="center"/>
    </xf>
    <xf numFmtId="3" fontId="30" fillId="0" borderId="37" xfId="0" applyNumberFormat="1" applyFont="1" applyBorder="1" applyAlignment="1">
      <alignment horizontal="right" vertical="center"/>
    </xf>
    <xf numFmtId="3" fontId="30" fillId="0" borderId="38" xfId="0" applyNumberFormat="1" applyFont="1" applyBorder="1" applyAlignment="1">
      <alignment horizontal="right" vertical="center"/>
    </xf>
    <xf numFmtId="3" fontId="36" fillId="0" borderId="31" xfId="0" applyNumberFormat="1" applyFont="1" applyBorder="1" applyAlignment="1">
      <alignment vertical="center"/>
    </xf>
    <xf numFmtId="0" fontId="94" fillId="0" borderId="22" xfId="0" applyFont="1" applyBorder="1" applyAlignment="1">
      <alignment/>
    </xf>
    <xf numFmtId="3" fontId="32" fillId="0" borderId="46" xfId="0" applyNumberFormat="1" applyFont="1" applyBorder="1" applyAlignment="1">
      <alignment vertical="center"/>
    </xf>
    <xf numFmtId="3" fontId="32" fillId="0" borderId="47" xfId="0" applyNumberFormat="1" applyFont="1" applyBorder="1" applyAlignment="1">
      <alignment vertical="center"/>
    </xf>
    <xf numFmtId="0" fontId="30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3" fontId="32" fillId="0" borderId="25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3" fontId="36" fillId="0" borderId="48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 wrapText="1"/>
    </xf>
    <xf numFmtId="3" fontId="31" fillId="38" borderId="31" xfId="0" applyNumberFormat="1" applyFont="1" applyFill="1" applyBorder="1" applyAlignment="1">
      <alignment vertical="center"/>
    </xf>
    <xf numFmtId="0" fontId="92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0" fillId="0" borderId="58" xfId="56" applyNumberFormat="1" applyFont="1" applyBorder="1" applyAlignment="1" applyProtection="1">
      <alignment horizontal="right" vertical="center" wrapText="1"/>
      <protection/>
    </xf>
    <xf numFmtId="0" fontId="0" fillId="0" borderId="58" xfId="0" applyBorder="1" applyAlignment="1">
      <alignment horizontal="right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0" fontId="27" fillId="0" borderId="59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7" fillId="0" borderId="59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6" fillId="47" borderId="35" xfId="0" applyFont="1" applyFill="1" applyBorder="1" applyAlignment="1">
      <alignment horizontal="left"/>
    </xf>
    <xf numFmtId="0" fontId="26" fillId="47" borderId="62" xfId="0" applyFont="1" applyFill="1" applyBorder="1" applyAlignment="1">
      <alignment horizontal="left"/>
    </xf>
    <xf numFmtId="0" fontId="26" fillId="47" borderId="40" xfId="0" applyFont="1" applyFill="1" applyBorder="1" applyAlignment="1">
      <alignment horizontal="left"/>
    </xf>
    <xf numFmtId="0" fontId="26" fillId="47" borderId="41" xfId="0" applyFont="1" applyFill="1" applyBorder="1" applyAlignment="1">
      <alignment horizontal="left"/>
    </xf>
    <xf numFmtId="0" fontId="26" fillId="47" borderId="38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5" fillId="0" borderId="40" xfId="0" applyFont="1" applyBorder="1" applyAlignment="1">
      <alignment horizontal="center"/>
    </xf>
    <xf numFmtId="0" fontId="95" fillId="0" borderId="41" xfId="0" applyFont="1" applyBorder="1" applyAlignment="1">
      <alignment horizontal="center"/>
    </xf>
    <xf numFmtId="0" fontId="95" fillId="0" borderId="38" xfId="0" applyFont="1" applyBorder="1" applyAlignment="1">
      <alignment horizontal="center"/>
    </xf>
    <xf numFmtId="3" fontId="96" fillId="0" borderId="58" xfId="0" applyNumberFormat="1" applyFont="1" applyBorder="1" applyAlignment="1">
      <alignment horizontal="center"/>
    </xf>
    <xf numFmtId="3" fontId="25" fillId="4" borderId="22" xfId="0" applyNumberFormat="1" applyFont="1" applyFill="1" applyBorder="1" applyAlignment="1">
      <alignment horizontal="center"/>
    </xf>
    <xf numFmtId="3" fontId="25" fillId="4" borderId="43" xfId="0" applyNumberFormat="1" applyFont="1" applyFill="1" applyBorder="1" applyAlignment="1">
      <alignment horizontal="center"/>
    </xf>
    <xf numFmtId="3" fontId="3" fillId="5" borderId="62" xfId="0" applyNumberFormat="1" applyFont="1" applyFill="1" applyBorder="1" applyAlignment="1">
      <alignment horizontal="center" vertical="center"/>
    </xf>
    <xf numFmtId="3" fontId="3" fillId="5" borderId="16" xfId="0" applyNumberFormat="1" applyFont="1" applyFill="1" applyBorder="1" applyAlignment="1">
      <alignment horizontal="center" vertical="center"/>
    </xf>
    <xf numFmtId="3" fontId="3" fillId="5" borderId="58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/>
    </xf>
    <xf numFmtId="3" fontId="3" fillId="5" borderId="35" xfId="0" applyNumberFormat="1" applyFont="1" applyFill="1" applyBorder="1" applyAlignment="1">
      <alignment horizontal="center" vertical="center"/>
    </xf>
    <xf numFmtId="3" fontId="3" fillId="5" borderId="36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" fillId="34" borderId="43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/>
    </xf>
    <xf numFmtId="0" fontId="97" fillId="12" borderId="40" xfId="0" applyFont="1" applyFill="1" applyBorder="1" applyAlignment="1">
      <alignment horizontal="center" wrapText="1"/>
    </xf>
    <xf numFmtId="0" fontId="97" fillId="12" borderId="41" xfId="0" applyFont="1" applyFill="1" applyBorder="1" applyAlignment="1">
      <alignment horizontal="center" wrapText="1"/>
    </xf>
    <xf numFmtId="0" fontId="97" fillId="12" borderId="38" xfId="0" applyFont="1" applyFill="1" applyBorder="1" applyAlignment="1">
      <alignment horizontal="center" wrapText="1"/>
    </xf>
    <xf numFmtId="0" fontId="98" fillId="7" borderId="40" xfId="0" applyFont="1" applyFill="1" applyBorder="1" applyAlignment="1">
      <alignment horizontal="center" wrapText="1"/>
    </xf>
    <xf numFmtId="0" fontId="98" fillId="7" borderId="41" xfId="0" applyFont="1" applyFill="1" applyBorder="1" applyAlignment="1">
      <alignment horizontal="center" wrapText="1"/>
    </xf>
    <xf numFmtId="0" fontId="98" fillId="7" borderId="38" xfId="0" applyFont="1" applyFill="1" applyBorder="1" applyAlignment="1">
      <alignment horizontal="center" wrapText="1"/>
    </xf>
    <xf numFmtId="0" fontId="98" fillId="7" borderId="41" xfId="0" applyFont="1" applyFill="1" applyBorder="1" applyAlignment="1">
      <alignment horizontal="center"/>
    </xf>
    <xf numFmtId="0" fontId="98" fillId="7" borderId="38" xfId="0" applyFont="1" applyFill="1" applyBorder="1" applyAlignment="1">
      <alignment horizontal="center"/>
    </xf>
    <xf numFmtId="0" fontId="12" fillId="45" borderId="22" xfId="0" applyFont="1" applyFill="1" applyBorder="1" applyAlignment="1">
      <alignment horizontal="center"/>
    </xf>
    <xf numFmtId="0" fontId="11" fillId="45" borderId="22" xfId="0" applyFont="1" applyFill="1" applyBorder="1" applyAlignment="1">
      <alignment horizontal="center"/>
    </xf>
    <xf numFmtId="0" fontId="98" fillId="8" borderId="49" xfId="0" applyFont="1" applyFill="1" applyBorder="1" applyAlignment="1">
      <alignment horizontal="center" vertical="center" wrapText="1"/>
    </xf>
    <xf numFmtId="0" fontId="98" fillId="8" borderId="50" xfId="0" applyFont="1" applyFill="1" applyBorder="1" applyAlignment="1">
      <alignment horizontal="center" vertical="center" wrapText="1"/>
    </xf>
    <xf numFmtId="0" fontId="98" fillId="7" borderId="40" xfId="0" applyFont="1" applyFill="1" applyBorder="1" applyAlignment="1">
      <alignment horizontal="center"/>
    </xf>
    <xf numFmtId="0" fontId="28" fillId="0" borderId="59" xfId="0" applyFont="1" applyBorder="1" applyAlignment="1">
      <alignment vertical="top" wrapText="1"/>
    </xf>
    <xf numFmtId="0" fontId="28" fillId="0" borderId="55" xfId="0" applyFont="1" applyBorder="1" applyAlignment="1">
      <alignment vertical="top"/>
    </xf>
    <xf numFmtId="0" fontId="28" fillId="0" borderId="28" xfId="0" applyFont="1" applyBorder="1" applyAlignment="1">
      <alignment vertical="top"/>
    </xf>
    <xf numFmtId="0" fontId="28" fillId="0" borderId="59" xfId="0" applyFont="1" applyBorder="1" applyAlignment="1">
      <alignment horizontal="left"/>
    </xf>
    <xf numFmtId="0" fontId="28" fillId="0" borderId="55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59" xfId="0" applyFont="1" applyBorder="1" applyAlignment="1">
      <alignment horizontal="left" vertical="top"/>
    </xf>
    <xf numFmtId="0" fontId="28" fillId="0" borderId="55" xfId="0" applyFont="1" applyBorder="1" applyAlignment="1">
      <alignment horizontal="left" vertical="top"/>
    </xf>
    <xf numFmtId="0" fontId="28" fillId="0" borderId="28" xfId="0" applyFont="1" applyBorder="1" applyAlignment="1">
      <alignment horizontal="left" vertical="top"/>
    </xf>
    <xf numFmtId="3" fontId="31" fillId="0" borderId="59" xfId="0" applyNumberFormat="1" applyFont="1" applyBorder="1" applyAlignment="1">
      <alignment vertical="center" wrapText="1"/>
    </xf>
    <xf numFmtId="3" fontId="31" fillId="0" borderId="55" xfId="0" applyNumberFormat="1" applyFont="1" applyBorder="1" applyAlignment="1">
      <alignment vertical="center" wrapText="1"/>
    </xf>
    <xf numFmtId="3" fontId="31" fillId="0" borderId="28" xfId="0" applyNumberFormat="1" applyFont="1" applyBorder="1" applyAlignment="1">
      <alignment vertical="center" wrapText="1"/>
    </xf>
    <xf numFmtId="3" fontId="32" fillId="0" borderId="59" xfId="0" applyNumberFormat="1" applyFont="1" applyBorder="1" applyAlignment="1">
      <alignment vertical="center" wrapText="1"/>
    </xf>
    <xf numFmtId="3" fontId="32" fillId="0" borderId="55" xfId="0" applyNumberFormat="1" applyFont="1" applyBorder="1" applyAlignment="1">
      <alignment vertical="center" wrapText="1"/>
    </xf>
    <xf numFmtId="3" fontId="32" fillId="0" borderId="28" xfId="0" applyNumberFormat="1" applyFont="1" applyBorder="1" applyAlignment="1">
      <alignment vertical="center" wrapText="1"/>
    </xf>
    <xf numFmtId="3" fontId="32" fillId="0" borderId="59" xfId="0" applyNumberFormat="1" applyFont="1" applyBorder="1" applyAlignment="1">
      <alignment horizontal="left" vertical="center" wrapText="1"/>
    </xf>
    <xf numFmtId="3" fontId="32" fillId="0" borderId="55" xfId="0" applyNumberFormat="1" applyFont="1" applyBorder="1" applyAlignment="1">
      <alignment horizontal="left" vertical="center" wrapText="1"/>
    </xf>
    <xf numFmtId="3" fontId="32" fillId="0" borderId="28" xfId="0" applyNumberFormat="1" applyFont="1" applyBorder="1" applyAlignment="1">
      <alignment horizontal="left" vertical="center" wrapText="1"/>
    </xf>
    <xf numFmtId="0" fontId="36" fillId="0" borderId="63" xfId="0" applyFont="1" applyBorder="1" applyAlignment="1">
      <alignment vertical="center" wrapText="1"/>
    </xf>
    <xf numFmtId="0" fontId="36" fillId="0" borderId="57" xfId="0" applyFont="1" applyBorder="1" applyAlignment="1">
      <alignment vertical="center" wrapText="1"/>
    </xf>
    <xf numFmtId="0" fontId="37" fillId="0" borderId="57" xfId="0" applyFont="1" applyBorder="1" applyAlignment="1">
      <alignment vertical="center" wrapText="1"/>
    </xf>
    <xf numFmtId="0" fontId="37" fillId="0" borderId="64" xfId="0" applyFont="1" applyBorder="1" applyAlignment="1">
      <alignment vertical="center" wrapText="1"/>
    </xf>
    <xf numFmtId="0" fontId="30" fillId="0" borderId="31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3" fontId="30" fillId="0" borderId="58" xfId="0" applyNumberFormat="1" applyFont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0" fontId="30" fillId="0" borderId="31" xfId="0" applyFont="1" applyBorder="1" applyAlignment="1">
      <alignment vertical="center" wrapText="1"/>
    </xf>
    <xf numFmtId="0" fontId="30" fillId="0" borderId="45" xfId="0" applyFont="1" applyBorder="1" applyAlignment="1">
      <alignment vertical="center" wrapText="1"/>
    </xf>
    <xf numFmtId="3" fontId="32" fillId="0" borderId="40" xfId="0" applyNumberFormat="1" applyFont="1" applyBorder="1" applyAlignment="1">
      <alignment vertical="center" wrapText="1"/>
    </xf>
    <xf numFmtId="3" fontId="32" fillId="0" borderId="41" xfId="0" applyNumberFormat="1" applyFont="1" applyBorder="1" applyAlignment="1">
      <alignment vertical="center" wrapText="1"/>
    </xf>
    <xf numFmtId="3" fontId="32" fillId="0" borderId="38" xfId="0" applyNumberFormat="1" applyFont="1" applyBorder="1" applyAlignment="1">
      <alignment vertical="center" wrapText="1"/>
    </xf>
    <xf numFmtId="3" fontId="99" fillId="0" borderId="65" xfId="0" applyNumberFormat="1" applyFont="1" applyBorder="1" applyAlignment="1">
      <alignment vertical="center" wrapText="1"/>
    </xf>
    <xf numFmtId="3" fontId="99" fillId="0" borderId="66" xfId="0" applyNumberFormat="1" applyFont="1" applyBorder="1" applyAlignment="1">
      <alignment vertical="center" wrapText="1"/>
    </xf>
    <xf numFmtId="3" fontId="99" fillId="0" borderId="32" xfId="0" applyNumberFormat="1" applyFont="1" applyBorder="1" applyAlignment="1">
      <alignment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3" fontId="30" fillId="0" borderId="36" xfId="0" applyNumberFormat="1" applyFont="1" applyBorder="1" applyAlignment="1">
      <alignment horizontal="center" vertical="center" wrapText="1"/>
    </xf>
    <xf numFmtId="3" fontId="30" fillId="0" borderId="58" xfId="0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3" fontId="30" fillId="0" borderId="65" xfId="0" applyNumberFormat="1" applyFont="1" applyBorder="1" applyAlignment="1">
      <alignment horizontal="center" vertical="center" wrapText="1"/>
    </xf>
    <xf numFmtId="3" fontId="30" fillId="0" borderId="46" xfId="0" applyNumberFormat="1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68" xfId="0" applyNumberFormat="1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3" fontId="10" fillId="0" borderId="65" xfId="0" applyNumberFormat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horizontal="center" vertical="center" wrapText="1"/>
    </xf>
    <xf numFmtId="3" fontId="10" fillId="0" borderId="67" xfId="0" applyNumberFormat="1" applyFont="1" applyBorder="1" applyAlignment="1">
      <alignment horizontal="center" vertical="center" wrapText="1"/>
    </xf>
    <xf numFmtId="3" fontId="10" fillId="0" borderId="68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9" fillId="0" borderId="63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23" fillId="0" borderId="57" xfId="0" applyFont="1" applyBorder="1" applyAlignment="1">
      <alignment vertical="center" wrapText="1"/>
    </xf>
    <xf numFmtId="0" fontId="23" fillId="0" borderId="64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3" fontId="14" fillId="38" borderId="59" xfId="0" applyNumberFormat="1" applyFont="1" applyFill="1" applyBorder="1" applyAlignment="1">
      <alignment horizontal="left" vertical="center" wrapText="1"/>
    </xf>
    <xf numFmtId="3" fontId="14" fillId="38" borderId="55" xfId="0" applyNumberFormat="1" applyFont="1" applyFill="1" applyBorder="1" applyAlignment="1">
      <alignment horizontal="left" vertical="center" wrapText="1"/>
    </xf>
    <xf numFmtId="3" fontId="14" fillId="38" borderId="28" xfId="0" applyNumberFormat="1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100" fillId="0" borderId="65" xfId="0" applyNumberFormat="1" applyFont="1" applyBorder="1" applyAlignment="1">
      <alignment vertical="center" wrapText="1"/>
    </xf>
    <xf numFmtId="3" fontId="100" fillId="0" borderId="66" xfId="0" applyNumberFormat="1" applyFont="1" applyBorder="1" applyAlignment="1">
      <alignment vertical="center" wrapText="1"/>
    </xf>
    <xf numFmtId="3" fontId="100" fillId="0" borderId="32" xfId="0" applyNumberFormat="1" applyFont="1" applyBorder="1" applyAlignment="1">
      <alignment vertical="center" wrapText="1"/>
    </xf>
    <xf numFmtId="3" fontId="16" fillId="0" borderId="59" xfId="0" applyNumberFormat="1" applyFont="1" applyBorder="1" applyAlignment="1">
      <alignment vertical="center" wrapText="1"/>
    </xf>
    <xf numFmtId="3" fontId="16" fillId="0" borderId="55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14" fillId="38" borderId="59" xfId="0" applyNumberFormat="1" applyFont="1" applyFill="1" applyBorder="1" applyAlignment="1">
      <alignment vertical="center" wrapText="1"/>
    </xf>
    <xf numFmtId="3" fontId="14" fillId="38" borderId="55" xfId="0" applyNumberFormat="1" applyFont="1" applyFill="1" applyBorder="1" applyAlignment="1">
      <alignment vertical="center" wrapText="1"/>
    </xf>
    <xf numFmtId="3" fontId="14" fillId="38" borderId="28" xfId="0" applyNumberFormat="1" applyFont="1" applyFill="1" applyBorder="1" applyAlignment="1">
      <alignment vertical="center" wrapText="1"/>
    </xf>
    <xf numFmtId="3" fontId="10" fillId="0" borderId="58" xfId="0" applyNumberFormat="1" applyFont="1" applyBorder="1" applyAlignment="1">
      <alignment horizontal="right" vertical="center" wrapText="1"/>
    </xf>
    <xf numFmtId="3" fontId="0" fillId="0" borderId="58" xfId="0" applyNumberFormat="1" applyBorder="1" applyAlignment="1">
      <alignment horizontal="right" vertical="center" wrapText="1"/>
    </xf>
    <xf numFmtId="0" fontId="10" fillId="0" borderId="31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3" fontId="14" fillId="0" borderId="40" xfId="0" applyNumberFormat="1" applyFont="1" applyBorder="1" applyAlignment="1">
      <alignment vertical="center" wrapText="1"/>
    </xf>
    <xf numFmtId="3" fontId="14" fillId="0" borderId="41" xfId="0" applyNumberFormat="1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82" fontId="1" fillId="0" borderId="58" xfId="56" applyNumberFormat="1" applyFont="1" applyBorder="1" applyAlignment="1" applyProtection="1">
      <alignment horizontal="right" vertical="center" wrapText="1"/>
      <protection/>
    </xf>
    <xf numFmtId="0" fontId="24" fillId="0" borderId="58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44196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Text 3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9572625" y="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Text 5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7048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6.8515625" style="20" customWidth="1"/>
    <col min="2" max="2" width="10.421875" style="20" customWidth="1"/>
    <col min="3" max="3" width="13.8515625" style="20" customWidth="1"/>
    <col min="4" max="4" width="17.00390625" style="20" customWidth="1"/>
    <col min="5" max="8" width="13.00390625" style="20" customWidth="1"/>
    <col min="9" max="9" width="13.7109375" style="20" customWidth="1"/>
    <col min="10" max="10" width="14.421875" style="20" customWidth="1"/>
    <col min="11" max="16384" width="9.140625" style="20" customWidth="1"/>
  </cols>
  <sheetData>
    <row r="2" spans="1:10" s="29" customFormat="1" ht="22.5" customHeight="1">
      <c r="A2" s="265" t="s">
        <v>67</v>
      </c>
      <c r="B2" s="266"/>
      <c r="C2" s="266"/>
      <c r="D2" s="266"/>
      <c r="E2" s="266"/>
      <c r="F2" s="266"/>
      <c r="G2" s="266"/>
      <c r="H2" s="266"/>
      <c r="I2" s="266"/>
      <c r="J2" s="266"/>
    </row>
    <row r="3" ht="12.75" customHeight="1"/>
    <row r="4" spans="1:37" s="17" customFormat="1" ht="21.75" customHeight="1" thickBot="1">
      <c r="A4" s="21" t="s">
        <v>42</v>
      </c>
      <c r="B4" s="21"/>
      <c r="C4" s="22"/>
      <c r="D4" s="21"/>
      <c r="E4" s="22"/>
      <c r="F4" s="23"/>
      <c r="G4" s="23"/>
      <c r="H4" s="267" t="s">
        <v>68</v>
      </c>
      <c r="I4" s="268"/>
      <c r="J4" s="268"/>
      <c r="K4" s="25"/>
      <c r="L4" s="23"/>
      <c r="M4" s="23"/>
      <c r="N4" s="25"/>
      <c r="O4" s="25"/>
      <c r="P4" s="25"/>
      <c r="Q4" s="23"/>
      <c r="R4" s="23"/>
      <c r="S4" s="25"/>
      <c r="T4" s="25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10" ht="40.5" customHeight="1" thickBot="1">
      <c r="A5" s="269" t="s">
        <v>13</v>
      </c>
      <c r="B5" s="269" t="s">
        <v>9</v>
      </c>
      <c r="C5" s="269" t="s">
        <v>53</v>
      </c>
      <c r="D5" s="269" t="s">
        <v>65</v>
      </c>
      <c r="E5" s="272" t="s">
        <v>69</v>
      </c>
      <c r="F5" s="273"/>
      <c r="G5" s="273"/>
      <c r="H5" s="274"/>
      <c r="I5" s="269" t="s">
        <v>63</v>
      </c>
      <c r="J5" s="269" t="s">
        <v>70</v>
      </c>
    </row>
    <row r="6" spans="1:10" ht="40.5" customHeight="1" thickBot="1">
      <c r="A6" s="270"/>
      <c r="B6" s="270"/>
      <c r="C6" s="270"/>
      <c r="D6" s="271"/>
      <c r="E6" s="28" t="s">
        <v>10</v>
      </c>
      <c r="F6" s="28" t="s">
        <v>11</v>
      </c>
      <c r="G6" s="28" t="s">
        <v>12</v>
      </c>
      <c r="H6" s="28" t="s">
        <v>54</v>
      </c>
      <c r="I6" s="275"/>
      <c r="J6" s="275"/>
    </row>
    <row r="7" spans="1:10" s="24" customFormat="1" ht="30" customHeight="1">
      <c r="A7" s="54" t="s">
        <v>58</v>
      </c>
      <c r="B7" s="55">
        <v>1</v>
      </c>
      <c r="C7" s="56"/>
      <c r="D7" s="56"/>
      <c r="E7" s="57"/>
      <c r="F7" s="57"/>
      <c r="G7" s="56"/>
      <c r="H7" s="56">
        <f>SUM(E7:G7)</f>
        <v>0</v>
      </c>
      <c r="I7" s="56"/>
      <c r="J7" s="56"/>
    </row>
    <row r="8" spans="1:10" s="24" customFormat="1" ht="30" customHeight="1">
      <c r="A8" s="58" t="s">
        <v>64</v>
      </c>
      <c r="B8" s="59"/>
      <c r="C8" s="60"/>
      <c r="D8" s="60"/>
      <c r="E8" s="60"/>
      <c r="F8" s="60"/>
      <c r="G8" s="60"/>
      <c r="H8" s="60"/>
      <c r="I8" s="60"/>
      <c r="J8" s="60"/>
    </row>
    <row r="9" spans="1:10" s="24" customFormat="1" ht="30" customHeight="1">
      <c r="A9" s="58"/>
      <c r="B9" s="59"/>
      <c r="C9" s="60"/>
      <c r="D9" s="60"/>
      <c r="E9" s="60"/>
      <c r="F9" s="60"/>
      <c r="G9" s="60"/>
      <c r="H9" s="60"/>
      <c r="I9" s="60"/>
      <c r="J9" s="60"/>
    </row>
    <row r="10" spans="1:10" s="24" customFormat="1" ht="30" customHeight="1" thickBot="1">
      <c r="A10" s="63"/>
      <c r="B10" s="64"/>
      <c r="C10" s="65"/>
      <c r="D10" s="65"/>
      <c r="E10" s="65"/>
      <c r="F10" s="65"/>
      <c r="G10" s="65"/>
      <c r="H10" s="65"/>
      <c r="I10" s="65"/>
      <c r="J10" s="65"/>
    </row>
    <row r="11" spans="1:10" ht="30" customHeight="1" thickBot="1">
      <c r="A11" s="66" t="s">
        <v>54</v>
      </c>
      <c r="B11" s="67">
        <f aca="true" t="shared" si="0" ref="B11:J11">SUM(B7:B10)</f>
        <v>1</v>
      </c>
      <c r="C11" s="68">
        <f t="shared" si="0"/>
        <v>0</v>
      </c>
      <c r="D11" s="68">
        <f t="shared" si="0"/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</row>
    <row r="12" ht="12.75" customHeight="1"/>
    <row r="13" spans="1:8" ht="12.75" customHeight="1">
      <c r="A13" s="2"/>
      <c r="B13" s="18"/>
      <c r="C13" s="18"/>
      <c r="D13" s="18"/>
      <c r="E13" s="18"/>
      <c r="F13" s="18"/>
      <c r="G13" s="18"/>
      <c r="H13" s="18"/>
    </row>
    <row r="14" ht="12.75" customHeight="1">
      <c r="A14" s="24"/>
    </row>
  </sheetData>
  <sheetProtection/>
  <mergeCells count="9">
    <mergeCell ref="A2:J2"/>
    <mergeCell ref="H4:J4"/>
    <mergeCell ref="A5:A6"/>
    <mergeCell ref="B5:B6"/>
    <mergeCell ref="C5:C6"/>
    <mergeCell ref="D5:D6"/>
    <mergeCell ref="E5:H5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74"/>
  <sheetViews>
    <sheetView tabSelected="1" zoomScalePageLayoutView="0" workbookViewId="0" topLeftCell="G1">
      <selection activeCell="V4" sqref="V4"/>
    </sheetView>
  </sheetViews>
  <sheetFormatPr defaultColWidth="9.140625" defaultRowHeight="12.75"/>
  <cols>
    <col min="1" max="1" width="19.140625" style="0" customWidth="1"/>
    <col min="2" max="2" width="11.00390625" style="0" customWidth="1"/>
    <col min="3" max="3" width="10.8515625" style="0" customWidth="1"/>
    <col min="4" max="4" width="9.7109375" style="0" customWidth="1"/>
    <col min="5" max="5" width="18.421875" style="0" customWidth="1"/>
    <col min="6" max="6" width="27.00390625" style="0" customWidth="1"/>
    <col min="7" max="7" width="13.140625" style="0" customWidth="1"/>
    <col min="8" max="8" width="12.00390625" style="0" customWidth="1"/>
    <col min="9" max="9" width="10.8515625" style="0" customWidth="1"/>
    <col min="10" max="10" width="12.00390625" style="0" customWidth="1"/>
    <col min="11" max="11" width="12.7109375" style="0" customWidth="1"/>
    <col min="12" max="12" width="13.140625" style="0" customWidth="1"/>
    <col min="13" max="13" width="13.00390625" style="0" customWidth="1"/>
    <col min="14" max="14" width="11.57421875" style="0" customWidth="1"/>
    <col min="15" max="15" width="14.421875" style="0" customWidth="1"/>
    <col min="16" max="16" width="13.57421875" style="0" customWidth="1"/>
    <col min="17" max="17" width="12.140625" style="0" customWidth="1"/>
    <col min="18" max="18" width="11.8515625" style="0" customWidth="1"/>
    <col min="19" max="19" width="12.00390625" style="0" customWidth="1"/>
    <col min="20" max="21" width="13.28125" style="0" customWidth="1"/>
    <col min="22" max="22" width="12.7109375" style="0" bestFit="1" customWidth="1"/>
    <col min="23" max="23" width="10.421875" style="0" bestFit="1" customWidth="1"/>
    <col min="24" max="24" width="14.57421875" style="0" customWidth="1"/>
    <col min="25" max="25" width="12.7109375" style="0" bestFit="1" customWidth="1"/>
    <col min="26" max="26" width="12.421875" style="0" customWidth="1"/>
    <col min="27" max="27" width="11.57421875" style="0" customWidth="1"/>
    <col min="28" max="28" width="12.7109375" style="0" bestFit="1" customWidth="1"/>
    <col min="29" max="29" width="11.28125" style="0" customWidth="1"/>
  </cols>
  <sheetData>
    <row r="1" spans="1:19" ht="28.5" customHeight="1">
      <c r="A1" s="285" t="s">
        <v>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21" ht="15" customHeight="1">
      <c r="A2" s="186"/>
      <c r="B2" s="178"/>
      <c r="C2" s="178"/>
      <c r="D2" s="178"/>
      <c r="E2" s="178"/>
      <c r="F2" s="177"/>
      <c r="G2" s="174"/>
      <c r="H2" s="174"/>
      <c r="I2" s="174"/>
      <c r="J2" s="174"/>
      <c r="K2" s="174"/>
      <c r="L2" s="179"/>
      <c r="M2" s="174"/>
      <c r="N2" s="174"/>
      <c r="O2" s="179"/>
      <c r="P2" s="174"/>
      <c r="Q2" s="174"/>
      <c r="R2" s="174"/>
      <c r="S2" s="176"/>
      <c r="T2" s="175"/>
      <c r="U2" s="175"/>
    </row>
    <row r="3" spans="1:19" ht="10.5" customHeight="1">
      <c r="A3" s="9"/>
      <c r="B3" s="9"/>
      <c r="C3" s="16"/>
      <c r="D3" s="16"/>
      <c r="E3" s="16"/>
      <c r="F3" s="16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ht="25.5" customHeight="1" thickBot="1">
      <c r="A4" s="1" t="s">
        <v>42</v>
      </c>
      <c r="B4" s="1"/>
      <c r="C4" s="1"/>
      <c r="D4" s="1"/>
      <c r="E4" s="1"/>
      <c r="F4" s="1"/>
      <c r="G4" s="73"/>
      <c r="H4" s="73"/>
      <c r="I4" s="73"/>
      <c r="J4" s="73"/>
      <c r="K4" s="299" t="s">
        <v>196</v>
      </c>
      <c r="L4" s="299"/>
      <c r="M4" s="299"/>
      <c r="N4" s="299"/>
      <c r="O4" s="299"/>
      <c r="P4" s="299"/>
      <c r="Q4" s="299"/>
      <c r="R4" s="73"/>
      <c r="S4" s="73"/>
      <c r="T4" s="185"/>
    </row>
    <row r="5" spans="1:20" ht="32.25" customHeight="1" thickBot="1">
      <c r="A5" s="163"/>
      <c r="B5" s="164"/>
      <c r="C5" s="164"/>
      <c r="D5" s="164"/>
      <c r="E5" s="165"/>
      <c r="F5" s="300" t="s">
        <v>139</v>
      </c>
      <c r="G5" s="300"/>
      <c r="H5" s="300"/>
      <c r="I5" s="301"/>
      <c r="J5" s="302" t="s">
        <v>140</v>
      </c>
      <c r="K5" s="302"/>
      <c r="L5" s="303"/>
      <c r="M5" s="306" t="s">
        <v>141</v>
      </c>
      <c r="N5" s="302"/>
      <c r="O5" s="303"/>
      <c r="P5" s="306" t="s">
        <v>142</v>
      </c>
      <c r="Q5" s="302"/>
      <c r="R5" s="303"/>
      <c r="S5" s="73"/>
      <c r="T5" s="73"/>
    </row>
    <row r="6" spans="1:21" ht="21.75" customHeight="1" thickBot="1">
      <c r="A6" s="314" t="s">
        <v>7</v>
      </c>
      <c r="B6" s="315"/>
      <c r="C6" s="315"/>
      <c r="D6" s="315"/>
      <c r="E6" s="315"/>
      <c r="F6" s="166"/>
      <c r="G6" s="167" t="s">
        <v>80</v>
      </c>
      <c r="H6" s="167" t="s">
        <v>89</v>
      </c>
      <c r="I6" s="168" t="s">
        <v>109</v>
      </c>
      <c r="J6" s="304"/>
      <c r="K6" s="304"/>
      <c r="L6" s="305"/>
      <c r="M6" s="307"/>
      <c r="N6" s="304"/>
      <c r="O6" s="305"/>
      <c r="P6" s="307"/>
      <c r="Q6" s="304"/>
      <c r="R6" s="305"/>
      <c r="S6" s="308" t="s">
        <v>143</v>
      </c>
      <c r="T6" s="308" t="s">
        <v>144</v>
      </c>
      <c r="U6" s="308" t="s">
        <v>144</v>
      </c>
    </row>
    <row r="7" spans="1:21" ht="60" customHeight="1" thickBot="1">
      <c r="A7" s="316" t="s">
        <v>145</v>
      </c>
      <c r="B7" s="317"/>
      <c r="C7" s="317"/>
      <c r="D7" s="317"/>
      <c r="E7" s="317"/>
      <c r="F7" s="169"/>
      <c r="G7" s="170" t="s">
        <v>146</v>
      </c>
      <c r="H7" s="170" t="s">
        <v>147</v>
      </c>
      <c r="I7" s="118" t="s">
        <v>148</v>
      </c>
      <c r="J7" s="171" t="s">
        <v>149</v>
      </c>
      <c r="K7" s="172" t="s">
        <v>86</v>
      </c>
      <c r="L7" s="173" t="s">
        <v>150</v>
      </c>
      <c r="M7" s="49" t="s">
        <v>149</v>
      </c>
      <c r="N7" s="172" t="s">
        <v>131</v>
      </c>
      <c r="O7" s="50" t="s">
        <v>150</v>
      </c>
      <c r="P7" s="49" t="s">
        <v>149</v>
      </c>
      <c r="Q7" s="172" t="s">
        <v>151</v>
      </c>
      <c r="R7" s="50" t="s">
        <v>150</v>
      </c>
      <c r="S7" s="270"/>
      <c r="T7" s="270"/>
      <c r="U7" s="270"/>
    </row>
    <row r="8" spans="1:19" ht="21.75" customHeight="1">
      <c r="A8" s="9"/>
      <c r="B8" s="9"/>
      <c r="C8" s="16"/>
      <c r="D8" s="16"/>
      <c r="E8" s="16"/>
      <c r="F8" s="16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21" ht="21.75" customHeight="1">
      <c r="A9" s="190"/>
      <c r="B9" s="327" t="s">
        <v>22</v>
      </c>
      <c r="C9" s="328"/>
      <c r="D9" s="328"/>
      <c r="E9" s="328"/>
      <c r="F9" s="328"/>
      <c r="G9" s="191">
        <f aca="true" t="shared" si="0" ref="G9:S10">G10</f>
        <v>2000000</v>
      </c>
      <c r="H9" s="191">
        <f t="shared" si="0"/>
        <v>2000000</v>
      </c>
      <c r="I9" s="191">
        <f t="shared" si="0"/>
        <v>2000000</v>
      </c>
      <c r="J9" s="191">
        <f t="shared" si="0"/>
        <v>0</v>
      </c>
      <c r="K9" s="191">
        <f t="shared" si="0"/>
        <v>2000000</v>
      </c>
      <c r="L9" s="191">
        <f t="shared" si="0"/>
        <v>0</v>
      </c>
      <c r="M9" s="191">
        <f t="shared" si="0"/>
        <v>0</v>
      </c>
      <c r="N9" s="191">
        <f t="shared" si="0"/>
        <v>2000000</v>
      </c>
      <c r="O9" s="191">
        <f t="shared" si="0"/>
        <v>0</v>
      </c>
      <c r="P9" s="191">
        <f t="shared" si="0"/>
        <v>0</v>
      </c>
      <c r="Q9" s="191">
        <f t="shared" si="0"/>
        <v>2000000</v>
      </c>
      <c r="R9" s="191">
        <f t="shared" si="0"/>
        <v>0</v>
      </c>
      <c r="S9" s="191">
        <f t="shared" si="0"/>
        <v>0</v>
      </c>
      <c r="T9" s="191">
        <f aca="true" t="shared" si="1" ref="T9:T15">K9+N9+Q9</f>
        <v>6000000</v>
      </c>
      <c r="U9" s="191">
        <f aca="true" t="shared" si="2" ref="U9:U15">L9+O9+R9</f>
        <v>0</v>
      </c>
    </row>
    <row r="10" spans="1:21" ht="21.75" customHeight="1" thickBot="1">
      <c r="A10" s="309" t="s">
        <v>152</v>
      </c>
      <c r="B10" s="312"/>
      <c r="C10" s="312"/>
      <c r="D10" s="312"/>
      <c r="E10" s="312"/>
      <c r="F10" s="313"/>
      <c r="G10" s="187">
        <f t="shared" si="0"/>
        <v>2000000</v>
      </c>
      <c r="H10" s="187">
        <f t="shared" si="0"/>
        <v>2000000</v>
      </c>
      <c r="I10" s="187">
        <f t="shared" si="0"/>
        <v>2000000</v>
      </c>
      <c r="J10" s="188">
        <f t="shared" si="0"/>
        <v>0</v>
      </c>
      <c r="K10" s="188">
        <v>2000000</v>
      </c>
      <c r="L10" s="188">
        <f t="shared" si="0"/>
        <v>0</v>
      </c>
      <c r="M10" s="189">
        <f t="shared" si="0"/>
        <v>0</v>
      </c>
      <c r="N10" s="187">
        <v>2000000</v>
      </c>
      <c r="O10" s="188">
        <f t="shared" si="0"/>
        <v>0</v>
      </c>
      <c r="P10" s="189">
        <f t="shared" si="0"/>
        <v>0</v>
      </c>
      <c r="Q10" s="187">
        <v>2000000</v>
      </c>
      <c r="R10" s="188">
        <f t="shared" si="0"/>
        <v>0</v>
      </c>
      <c r="S10" s="189">
        <f t="shared" si="0"/>
        <v>0</v>
      </c>
      <c r="T10" s="189">
        <f t="shared" si="1"/>
        <v>6000000</v>
      </c>
      <c r="U10" s="189">
        <f t="shared" si="2"/>
        <v>0</v>
      </c>
    </row>
    <row r="11" spans="1:21" ht="21.75" customHeight="1" thickBot="1">
      <c r="A11" s="310"/>
      <c r="B11" s="3" t="s">
        <v>62</v>
      </c>
      <c r="C11" s="3" t="s">
        <v>45</v>
      </c>
      <c r="D11" s="3">
        <v>2</v>
      </c>
      <c r="E11" s="4" t="s">
        <v>43</v>
      </c>
      <c r="F11" s="48" t="s">
        <v>44</v>
      </c>
      <c r="G11" s="84">
        <f aca="true" t="shared" si="3" ref="G11:S11">SUM(G12:G15)</f>
        <v>2000000</v>
      </c>
      <c r="H11" s="84">
        <f t="shared" si="3"/>
        <v>2000000</v>
      </c>
      <c r="I11" s="84">
        <f t="shared" si="3"/>
        <v>2000000</v>
      </c>
      <c r="J11" s="82">
        <f t="shared" si="3"/>
        <v>0</v>
      </c>
      <c r="K11" s="82">
        <f t="shared" si="3"/>
        <v>0</v>
      </c>
      <c r="L11" s="82">
        <f t="shared" si="3"/>
        <v>0</v>
      </c>
      <c r="M11" s="85">
        <f t="shared" si="3"/>
        <v>0</v>
      </c>
      <c r="N11" s="84">
        <f t="shared" si="3"/>
        <v>0</v>
      </c>
      <c r="O11" s="82">
        <f t="shared" si="3"/>
        <v>0</v>
      </c>
      <c r="P11" s="85">
        <f t="shared" si="3"/>
        <v>0</v>
      </c>
      <c r="Q11" s="84">
        <f t="shared" si="3"/>
        <v>0</v>
      </c>
      <c r="R11" s="82">
        <f t="shared" si="3"/>
        <v>0</v>
      </c>
      <c r="S11" s="85">
        <f t="shared" si="3"/>
        <v>0</v>
      </c>
      <c r="T11" s="85">
        <f t="shared" si="1"/>
        <v>0</v>
      </c>
      <c r="U11" s="85">
        <f t="shared" si="2"/>
        <v>0</v>
      </c>
    </row>
    <row r="12" spans="1:21" ht="21.75" customHeight="1" thickBot="1">
      <c r="A12" s="310"/>
      <c r="B12" s="5" t="s">
        <v>62</v>
      </c>
      <c r="C12" s="5" t="s">
        <v>45</v>
      </c>
      <c r="D12" s="5">
        <v>2</v>
      </c>
      <c r="E12" s="5" t="s">
        <v>46</v>
      </c>
      <c r="F12" s="10" t="s">
        <v>47</v>
      </c>
      <c r="G12" s="180">
        <v>400000</v>
      </c>
      <c r="H12" s="180">
        <v>400000</v>
      </c>
      <c r="I12" s="180">
        <v>400000</v>
      </c>
      <c r="J12" s="95"/>
      <c r="K12" s="95"/>
      <c r="L12" s="180">
        <f aca="true" t="shared" si="4" ref="L12:M15">J12-K12</f>
        <v>0</v>
      </c>
      <c r="M12" s="80">
        <f t="shared" si="4"/>
        <v>0</v>
      </c>
      <c r="N12" s="96"/>
      <c r="O12" s="180">
        <f aca="true" t="shared" si="5" ref="O12:P15">M12-N12</f>
        <v>0</v>
      </c>
      <c r="P12" s="80">
        <f t="shared" si="5"/>
        <v>0</v>
      </c>
      <c r="Q12" s="80"/>
      <c r="R12" s="180">
        <f aca="true" t="shared" si="6" ref="R12:S15">P12-Q12</f>
        <v>0</v>
      </c>
      <c r="S12" s="80">
        <f t="shared" si="6"/>
        <v>0</v>
      </c>
      <c r="T12" s="80">
        <f t="shared" si="1"/>
        <v>0</v>
      </c>
      <c r="U12" s="80">
        <f t="shared" si="2"/>
        <v>0</v>
      </c>
    </row>
    <row r="13" spans="1:21" ht="21.75" customHeight="1" thickBot="1">
      <c r="A13" s="310"/>
      <c r="B13" s="6" t="s">
        <v>62</v>
      </c>
      <c r="C13" s="6" t="s">
        <v>45</v>
      </c>
      <c r="D13" s="6">
        <v>2</v>
      </c>
      <c r="E13" s="6" t="s">
        <v>48</v>
      </c>
      <c r="F13" s="181" t="s">
        <v>23</v>
      </c>
      <c r="G13" s="182">
        <v>1600000</v>
      </c>
      <c r="H13" s="182">
        <v>1600000</v>
      </c>
      <c r="I13" s="182">
        <v>1600000</v>
      </c>
      <c r="J13" s="89"/>
      <c r="K13" s="89"/>
      <c r="L13" s="180">
        <f t="shared" si="4"/>
        <v>0</v>
      </c>
      <c r="M13" s="86">
        <f t="shared" si="4"/>
        <v>0</v>
      </c>
      <c r="N13" s="90"/>
      <c r="O13" s="180">
        <f t="shared" si="5"/>
        <v>0</v>
      </c>
      <c r="P13" s="80">
        <f t="shared" si="5"/>
        <v>0</v>
      </c>
      <c r="Q13" s="86"/>
      <c r="R13" s="180">
        <f t="shared" si="6"/>
        <v>0</v>
      </c>
      <c r="S13" s="86">
        <f t="shared" si="6"/>
        <v>0</v>
      </c>
      <c r="T13" s="86">
        <f t="shared" si="1"/>
        <v>0</v>
      </c>
      <c r="U13" s="86">
        <f t="shared" si="2"/>
        <v>0</v>
      </c>
    </row>
    <row r="14" spans="1:21" ht="21.75" customHeight="1" thickBot="1">
      <c r="A14" s="310"/>
      <c r="B14" s="7" t="s">
        <v>62</v>
      </c>
      <c r="C14" s="7" t="s">
        <v>45</v>
      </c>
      <c r="D14" s="7">
        <v>2</v>
      </c>
      <c r="E14" s="7" t="s">
        <v>24</v>
      </c>
      <c r="F14" s="11" t="s">
        <v>25</v>
      </c>
      <c r="G14" s="183"/>
      <c r="H14" s="183"/>
      <c r="I14" s="183"/>
      <c r="J14" s="90"/>
      <c r="K14" s="90"/>
      <c r="L14" s="180">
        <f t="shared" si="4"/>
        <v>0</v>
      </c>
      <c r="M14" s="91">
        <f t="shared" si="4"/>
        <v>0</v>
      </c>
      <c r="N14" s="90"/>
      <c r="O14" s="180">
        <f t="shared" si="5"/>
        <v>0</v>
      </c>
      <c r="P14" s="91">
        <f t="shared" si="5"/>
        <v>0</v>
      </c>
      <c r="Q14" s="91"/>
      <c r="R14" s="180">
        <f t="shared" si="6"/>
        <v>0</v>
      </c>
      <c r="S14" s="91">
        <f t="shared" si="6"/>
        <v>0</v>
      </c>
      <c r="T14" s="91">
        <f t="shared" si="1"/>
        <v>0</v>
      </c>
      <c r="U14" s="91">
        <f t="shared" si="2"/>
        <v>0</v>
      </c>
    </row>
    <row r="15" spans="1:21" ht="21.75" customHeight="1" thickBot="1">
      <c r="A15" s="311"/>
      <c r="B15" s="12" t="s">
        <v>62</v>
      </c>
      <c r="C15" s="12" t="s">
        <v>45</v>
      </c>
      <c r="D15" s="12">
        <v>2</v>
      </c>
      <c r="E15" s="12" t="s">
        <v>26</v>
      </c>
      <c r="F15" s="13" t="s">
        <v>27</v>
      </c>
      <c r="G15" s="184"/>
      <c r="H15" s="184"/>
      <c r="I15" s="184"/>
      <c r="J15" s="97"/>
      <c r="K15" s="97"/>
      <c r="L15" s="180">
        <f t="shared" si="4"/>
        <v>0</v>
      </c>
      <c r="M15" s="87">
        <f t="shared" si="4"/>
        <v>0</v>
      </c>
      <c r="N15" s="97"/>
      <c r="O15" s="180">
        <f t="shared" si="5"/>
        <v>0</v>
      </c>
      <c r="P15" s="87">
        <f t="shared" si="5"/>
        <v>0</v>
      </c>
      <c r="Q15" s="87"/>
      <c r="R15" s="180">
        <f t="shared" si="6"/>
        <v>0</v>
      </c>
      <c r="S15" s="87">
        <f t="shared" si="6"/>
        <v>0</v>
      </c>
      <c r="T15" s="87">
        <f t="shared" si="1"/>
        <v>0</v>
      </c>
      <c r="U15" s="87">
        <f t="shared" si="2"/>
        <v>0</v>
      </c>
    </row>
    <row r="16" spans="1:19" ht="10.5" customHeight="1">
      <c r="A16" s="9"/>
      <c r="B16" s="9"/>
      <c r="C16" s="16"/>
      <c r="D16" s="16"/>
      <c r="E16" s="16"/>
      <c r="F16" s="16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4.25" customHeight="1">
      <c r="A17" s="9"/>
      <c r="B17" s="9"/>
      <c r="C17" s="16"/>
      <c r="D17" s="16"/>
      <c r="E17" s="16"/>
      <c r="F17" s="16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4.25">
      <c r="A18" s="8"/>
      <c r="B18" s="9"/>
      <c r="C18" s="9"/>
      <c r="D18" s="9"/>
      <c r="E18" s="9"/>
      <c r="F18" s="9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</row>
    <row r="19" spans="1:19" ht="15.75" hidden="1" thickBot="1">
      <c r="A19" s="290" t="s">
        <v>59</v>
      </c>
      <c r="B19" s="293"/>
      <c r="C19" s="294"/>
      <c r="D19" s="294"/>
      <c r="E19" s="294"/>
      <c r="F19" s="295"/>
      <c r="G19" s="92">
        <f aca="true" t="shared" si="7" ref="G19:S19">G20</f>
        <v>0</v>
      </c>
      <c r="H19" s="105"/>
      <c r="I19" s="105"/>
      <c r="J19" s="93">
        <f t="shared" si="7"/>
        <v>0</v>
      </c>
      <c r="K19" s="105">
        <f t="shared" si="7"/>
        <v>0</v>
      </c>
      <c r="L19" s="107"/>
      <c r="M19" s="93">
        <f t="shared" si="7"/>
        <v>0</v>
      </c>
      <c r="N19" s="92">
        <f t="shared" si="7"/>
        <v>0</v>
      </c>
      <c r="O19" s="94">
        <f t="shared" si="7"/>
        <v>0</v>
      </c>
      <c r="P19" s="92">
        <f t="shared" si="7"/>
        <v>0</v>
      </c>
      <c r="Q19" s="93">
        <f t="shared" si="7"/>
        <v>0</v>
      </c>
      <c r="R19" s="92">
        <f t="shared" si="7"/>
        <v>0</v>
      </c>
      <c r="S19" s="92" t="e">
        <f t="shared" si="7"/>
        <v>#REF!</v>
      </c>
    </row>
    <row r="20" spans="1:19" ht="15.75" hidden="1" thickBot="1">
      <c r="A20" s="291"/>
      <c r="B20" s="3" t="s">
        <v>61</v>
      </c>
      <c r="C20" s="3" t="s">
        <v>28</v>
      </c>
      <c r="D20" s="3">
        <v>2</v>
      </c>
      <c r="E20" s="4" t="s">
        <v>0</v>
      </c>
      <c r="F20" s="48" t="s">
        <v>1</v>
      </c>
      <c r="G20" s="81">
        <f aca="true" t="shared" si="8" ref="G20:S20">SUM(G21)</f>
        <v>0</v>
      </c>
      <c r="H20" s="82"/>
      <c r="I20" s="82"/>
      <c r="J20" s="84">
        <f t="shared" si="8"/>
        <v>0</v>
      </c>
      <c r="K20" s="82">
        <f t="shared" si="8"/>
        <v>0</v>
      </c>
      <c r="L20" s="83"/>
      <c r="M20" s="84">
        <f t="shared" si="8"/>
        <v>0</v>
      </c>
      <c r="N20" s="81">
        <f t="shared" si="8"/>
        <v>0</v>
      </c>
      <c r="O20" s="85">
        <f t="shared" si="8"/>
        <v>0</v>
      </c>
      <c r="P20" s="81">
        <f t="shared" si="8"/>
        <v>0</v>
      </c>
      <c r="Q20" s="84">
        <f t="shared" si="8"/>
        <v>0</v>
      </c>
      <c r="R20" s="81">
        <f t="shared" si="8"/>
        <v>0</v>
      </c>
      <c r="S20" s="81" t="e">
        <f t="shared" si="8"/>
        <v>#REF!</v>
      </c>
    </row>
    <row r="21" spans="1:19" ht="21" customHeight="1" hidden="1">
      <c r="A21" s="292"/>
      <c r="B21" s="14" t="s">
        <v>61</v>
      </c>
      <c r="C21" s="14" t="s">
        <v>28</v>
      </c>
      <c r="D21" s="14">
        <v>2</v>
      </c>
      <c r="E21" s="14" t="s">
        <v>29</v>
      </c>
      <c r="F21" s="15" t="s">
        <v>33</v>
      </c>
      <c r="G21" s="100">
        <v>0</v>
      </c>
      <c r="H21" s="106"/>
      <c r="I21" s="106"/>
      <c r="J21" s="101">
        <v>0</v>
      </c>
      <c r="K21" s="103"/>
      <c r="L21" s="108"/>
      <c r="M21" s="101">
        <v>0</v>
      </c>
      <c r="N21" s="103"/>
      <c r="O21" s="104">
        <f>M21-N21</f>
        <v>0</v>
      </c>
      <c r="P21" s="103"/>
      <c r="Q21" s="101">
        <v>0</v>
      </c>
      <c r="R21" s="103"/>
      <c r="S21" s="79" t="e">
        <f>G21+#REF!+P21</f>
        <v>#REF!</v>
      </c>
    </row>
    <row r="22" spans="1:19" ht="14.25" hidden="1">
      <c r="A22" s="8"/>
      <c r="B22" s="9"/>
      <c r="C22" s="9"/>
      <c r="D22" s="9"/>
      <c r="E22" s="9"/>
      <c r="F22" s="9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</row>
    <row r="23" spans="1:19" ht="15.75" hidden="1" thickBot="1">
      <c r="A23" s="290" t="s">
        <v>20</v>
      </c>
      <c r="B23" s="293"/>
      <c r="C23" s="294"/>
      <c r="D23" s="294"/>
      <c r="E23" s="294"/>
      <c r="F23" s="295"/>
      <c r="G23" s="92">
        <f aca="true" t="shared" si="9" ref="G23:S23">G24</f>
        <v>0</v>
      </c>
      <c r="H23" s="105"/>
      <c r="I23" s="105"/>
      <c r="J23" s="93">
        <f t="shared" si="9"/>
        <v>0</v>
      </c>
      <c r="K23" s="105">
        <f t="shared" si="9"/>
        <v>0</v>
      </c>
      <c r="L23" s="107"/>
      <c r="M23" s="93">
        <f t="shared" si="9"/>
        <v>0</v>
      </c>
      <c r="N23" s="92">
        <f t="shared" si="9"/>
        <v>0</v>
      </c>
      <c r="O23" s="94">
        <f t="shared" si="9"/>
        <v>0</v>
      </c>
      <c r="P23" s="92">
        <f t="shared" si="9"/>
        <v>0</v>
      </c>
      <c r="Q23" s="93">
        <f t="shared" si="9"/>
        <v>0</v>
      </c>
      <c r="R23" s="92">
        <f t="shared" si="9"/>
        <v>0</v>
      </c>
      <c r="S23" s="92" t="e">
        <f t="shared" si="9"/>
        <v>#REF!</v>
      </c>
    </row>
    <row r="24" spans="1:19" ht="15.75" hidden="1" thickBot="1">
      <c r="A24" s="291"/>
      <c r="B24" s="3" t="s">
        <v>61</v>
      </c>
      <c r="C24" s="3" t="s">
        <v>28</v>
      </c>
      <c r="D24" s="3">
        <v>2</v>
      </c>
      <c r="E24" s="4" t="s">
        <v>2</v>
      </c>
      <c r="F24" s="48" t="s">
        <v>4</v>
      </c>
      <c r="G24" s="81">
        <f aca="true" t="shared" si="10" ref="G24:S24">SUM(G25)</f>
        <v>0</v>
      </c>
      <c r="H24" s="82"/>
      <c r="I24" s="82"/>
      <c r="J24" s="84">
        <f t="shared" si="10"/>
        <v>0</v>
      </c>
      <c r="K24" s="82">
        <f t="shared" si="10"/>
        <v>0</v>
      </c>
      <c r="L24" s="83"/>
      <c r="M24" s="84">
        <f t="shared" si="10"/>
        <v>0</v>
      </c>
      <c r="N24" s="81">
        <f t="shared" si="10"/>
        <v>0</v>
      </c>
      <c r="O24" s="85">
        <f t="shared" si="10"/>
        <v>0</v>
      </c>
      <c r="P24" s="81">
        <f t="shared" si="10"/>
        <v>0</v>
      </c>
      <c r="Q24" s="84">
        <f t="shared" si="10"/>
        <v>0</v>
      </c>
      <c r="R24" s="81">
        <f t="shared" si="10"/>
        <v>0</v>
      </c>
      <c r="S24" s="81" t="e">
        <f t="shared" si="10"/>
        <v>#REF!</v>
      </c>
    </row>
    <row r="25" spans="1:19" ht="15" hidden="1" thickBot="1">
      <c r="A25" s="292"/>
      <c r="B25" s="14" t="s">
        <v>61</v>
      </c>
      <c r="C25" s="14" t="s">
        <v>28</v>
      </c>
      <c r="D25" s="14">
        <v>2</v>
      </c>
      <c r="E25" s="14" t="s">
        <v>30</v>
      </c>
      <c r="F25" s="15" t="s">
        <v>5</v>
      </c>
      <c r="G25" s="100">
        <v>0</v>
      </c>
      <c r="H25" s="106"/>
      <c r="I25" s="106"/>
      <c r="J25" s="101">
        <v>0</v>
      </c>
      <c r="K25" s="106">
        <v>0</v>
      </c>
      <c r="L25" s="109"/>
      <c r="M25" s="101">
        <v>0</v>
      </c>
      <c r="N25" s="100">
        <v>0</v>
      </c>
      <c r="O25" s="102">
        <f>M25-N25</f>
        <v>0</v>
      </c>
      <c r="P25" s="100">
        <v>0</v>
      </c>
      <c r="Q25" s="101">
        <v>0</v>
      </c>
      <c r="R25" s="100">
        <v>0</v>
      </c>
      <c r="S25" s="79" t="e">
        <f>G25+#REF!+P25</f>
        <v>#REF!</v>
      </c>
    </row>
    <row r="26" spans="1:19" ht="15.75">
      <c r="A26" s="9"/>
      <c r="B26" s="9"/>
      <c r="C26" s="16"/>
      <c r="D26" s="16"/>
      <c r="E26" s="16"/>
      <c r="F26" s="114" t="s">
        <v>76</v>
      </c>
      <c r="G26" s="115"/>
      <c r="H26" s="115"/>
      <c r="I26" s="115"/>
      <c r="J26" s="115"/>
      <c r="K26" s="115"/>
      <c r="L26" s="115"/>
      <c r="M26" s="115"/>
      <c r="N26" s="113"/>
      <c r="O26" s="113"/>
      <c r="P26" s="113"/>
      <c r="Q26" s="113"/>
      <c r="R26" s="88"/>
      <c r="S26" s="88"/>
    </row>
    <row r="27" spans="6:13" ht="15.75">
      <c r="F27" s="116" t="s">
        <v>82</v>
      </c>
      <c r="G27" s="116"/>
      <c r="H27" s="116"/>
      <c r="I27" s="116"/>
      <c r="J27" s="116"/>
      <c r="K27" s="116"/>
      <c r="L27" s="116"/>
      <c r="M27" s="116"/>
    </row>
    <row r="28" spans="6:13" ht="15.75">
      <c r="F28" s="116" t="s">
        <v>112</v>
      </c>
      <c r="G28" s="116"/>
      <c r="H28" s="116"/>
      <c r="I28" s="116"/>
      <c r="J28" s="116"/>
      <c r="K28" s="116"/>
      <c r="L28" s="116"/>
      <c r="M28" s="116"/>
    </row>
    <row r="29" ht="13.5" thickBot="1"/>
    <row r="30" spans="1:24" ht="26.25" thickBot="1">
      <c r="A30" s="287" t="s">
        <v>113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9"/>
    </row>
    <row r="31" spans="21:29" ht="25.5" customHeight="1" thickBot="1">
      <c r="U31" s="296" t="s">
        <v>137</v>
      </c>
      <c r="V31" s="297"/>
      <c r="W31" s="297"/>
      <c r="X31" s="297"/>
      <c r="Y31" s="297"/>
      <c r="Z31" s="297"/>
      <c r="AA31" s="297"/>
      <c r="AB31" s="297"/>
      <c r="AC31" s="298"/>
    </row>
    <row r="33" spans="1:28" ht="18.75" thickBot="1">
      <c r="A33" s="124" t="s">
        <v>122</v>
      </c>
      <c r="B33" s="124" t="s">
        <v>153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92"/>
      <c r="X33" s="318"/>
      <c r="Y33" s="318"/>
      <c r="Z33" s="117"/>
      <c r="AA33" s="117"/>
      <c r="AB33" s="117"/>
    </row>
    <row r="34" spans="1:28" ht="21.75" thickBot="1">
      <c r="A34" s="125"/>
      <c r="B34" s="126"/>
      <c r="C34" s="126"/>
      <c r="D34" s="193"/>
      <c r="E34" s="127"/>
      <c r="F34" s="126"/>
      <c r="G34" s="319" t="s">
        <v>139</v>
      </c>
      <c r="H34" s="320"/>
      <c r="I34" s="320"/>
      <c r="J34" s="320"/>
      <c r="K34" s="320"/>
      <c r="L34" s="320"/>
      <c r="M34" s="320"/>
      <c r="N34" s="320"/>
      <c r="O34" s="320"/>
      <c r="P34" s="321"/>
      <c r="Q34" s="322" t="s">
        <v>84</v>
      </c>
      <c r="R34" s="323"/>
      <c r="S34" s="324"/>
      <c r="T34" s="322" t="s">
        <v>114</v>
      </c>
      <c r="U34" s="323"/>
      <c r="V34" s="324"/>
      <c r="W34" s="322" t="s">
        <v>154</v>
      </c>
      <c r="X34" s="323"/>
      <c r="Y34" s="324"/>
      <c r="Z34" s="325" t="s">
        <v>123</v>
      </c>
      <c r="AA34" s="325"/>
      <c r="AB34" s="326"/>
    </row>
    <row r="35" spans="1:28" ht="83.25" thickBot="1">
      <c r="A35" s="131" t="s">
        <v>78</v>
      </c>
      <c r="B35" s="194" t="s">
        <v>55</v>
      </c>
      <c r="C35" s="194" t="s">
        <v>79</v>
      </c>
      <c r="D35" s="195" t="s">
        <v>39</v>
      </c>
      <c r="E35" s="196" t="s">
        <v>125</v>
      </c>
      <c r="F35" s="194" t="s">
        <v>155</v>
      </c>
      <c r="G35" s="197" t="s">
        <v>156</v>
      </c>
      <c r="H35" s="197" t="s">
        <v>126</v>
      </c>
      <c r="I35" s="197" t="s">
        <v>127</v>
      </c>
      <c r="J35" s="198" t="s">
        <v>128</v>
      </c>
      <c r="K35" s="199" t="s">
        <v>157</v>
      </c>
      <c r="L35" s="200" t="s">
        <v>158</v>
      </c>
      <c r="M35" s="197" t="s">
        <v>159</v>
      </c>
      <c r="N35" s="197" t="s">
        <v>160</v>
      </c>
      <c r="O35" s="132" t="s">
        <v>161</v>
      </c>
      <c r="P35" s="133" t="s">
        <v>162</v>
      </c>
      <c r="Q35" s="159" t="s">
        <v>163</v>
      </c>
      <c r="R35" s="201" t="s">
        <v>86</v>
      </c>
      <c r="S35" s="134" t="s">
        <v>87</v>
      </c>
      <c r="T35" s="202" t="s">
        <v>110</v>
      </c>
      <c r="U35" s="201" t="s">
        <v>131</v>
      </c>
      <c r="V35" s="160" t="s">
        <v>87</v>
      </c>
      <c r="W35" s="137" t="s">
        <v>164</v>
      </c>
      <c r="X35" s="201" t="s">
        <v>151</v>
      </c>
      <c r="Y35" s="137" t="s">
        <v>165</v>
      </c>
      <c r="Z35" s="203" t="s">
        <v>166</v>
      </c>
      <c r="AA35" s="139" t="s">
        <v>167</v>
      </c>
      <c r="AB35" s="139" t="s">
        <v>168</v>
      </c>
    </row>
    <row r="36" spans="1:28" ht="18" thickBot="1">
      <c r="A36" s="205"/>
      <c r="B36" s="206"/>
      <c r="C36" s="204"/>
      <c r="D36" s="207"/>
      <c r="E36" s="208"/>
      <c r="F36" s="209"/>
      <c r="G36" s="210"/>
      <c r="H36" s="210"/>
      <c r="I36" s="210"/>
      <c r="J36" s="210">
        <f>G36+H36-I36</f>
        <v>0</v>
      </c>
      <c r="K36" s="211"/>
      <c r="L36" s="211"/>
      <c r="M36" s="212">
        <f>J36-K36</f>
        <v>0</v>
      </c>
      <c r="N36" s="213">
        <f>J36-L36</f>
        <v>0</v>
      </c>
      <c r="O36" s="210"/>
      <c r="P36" s="214"/>
      <c r="Q36" s="215"/>
      <c r="R36" s="210"/>
      <c r="S36" s="213"/>
      <c r="T36" s="211"/>
      <c r="U36" s="210"/>
      <c r="V36" s="211"/>
      <c r="W36" s="215"/>
      <c r="X36" s="210"/>
      <c r="Y36" s="213"/>
      <c r="Z36" s="215"/>
      <c r="AA36" s="215"/>
      <c r="AB36" s="215"/>
    </row>
    <row r="37" spans="1:28" ht="48" thickBot="1">
      <c r="A37" s="264" t="s">
        <v>195</v>
      </c>
      <c r="B37" s="217" t="s">
        <v>64</v>
      </c>
      <c r="C37" s="216" t="s">
        <v>117</v>
      </c>
      <c r="D37" s="218" t="s">
        <v>6</v>
      </c>
      <c r="E37" s="219" t="s">
        <v>105</v>
      </c>
      <c r="F37" s="220">
        <v>2000000</v>
      </c>
      <c r="G37" s="221">
        <v>2000000</v>
      </c>
      <c r="H37" s="221"/>
      <c r="I37" s="221"/>
      <c r="J37" s="221">
        <f>G37+H37-I37</f>
        <v>2000000</v>
      </c>
      <c r="K37" s="225">
        <v>436971.45</v>
      </c>
      <c r="L37" s="225"/>
      <c r="M37" s="226">
        <f>J37-K37</f>
        <v>1563028.55</v>
      </c>
      <c r="N37" s="226">
        <f>J37-L37</f>
        <v>2000000</v>
      </c>
      <c r="O37" s="222">
        <v>2000000</v>
      </c>
      <c r="P37" s="223">
        <v>2000000</v>
      </c>
      <c r="Q37" s="227"/>
      <c r="R37" s="224">
        <v>2000000</v>
      </c>
      <c r="S37" s="228"/>
      <c r="T37" s="225"/>
      <c r="U37" s="224">
        <v>2000000</v>
      </c>
      <c r="V37" s="225"/>
      <c r="W37" s="227"/>
      <c r="X37" s="224">
        <v>2000000</v>
      </c>
      <c r="Y37" s="228"/>
      <c r="Z37" s="227">
        <f>Q37+T37+W37</f>
        <v>0</v>
      </c>
      <c r="AA37" s="227">
        <f>R37+U37+X37</f>
        <v>6000000</v>
      </c>
      <c r="AB37" s="225">
        <f>Z37-AA37</f>
        <v>-6000000</v>
      </c>
    </row>
    <row r="43" spans="3:13" ht="15.75">
      <c r="C43" s="114" t="s">
        <v>76</v>
      </c>
      <c r="D43" s="115"/>
      <c r="E43" s="115"/>
      <c r="F43" s="115"/>
      <c r="G43" s="115"/>
      <c r="H43" s="115"/>
      <c r="I43" s="113"/>
      <c r="J43" s="113"/>
      <c r="K43" s="113"/>
      <c r="L43" s="119"/>
      <c r="M43" s="119"/>
    </row>
    <row r="44" spans="3:11" ht="15.75">
      <c r="C44" s="116" t="s">
        <v>82</v>
      </c>
      <c r="D44" s="116"/>
      <c r="E44" s="116"/>
      <c r="F44" s="116"/>
      <c r="G44" s="116"/>
      <c r="H44" s="116"/>
      <c r="I44" s="119"/>
      <c r="J44" s="119"/>
      <c r="K44" s="119"/>
    </row>
    <row r="45" ht="13.5" thickBot="1"/>
    <row r="46" spans="1:17" ht="26.25" thickBot="1">
      <c r="A46" s="287" t="s">
        <v>90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9"/>
    </row>
    <row r="47" spans="1:17" ht="30" customHeight="1">
      <c r="A47" s="276" t="s">
        <v>91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8"/>
    </row>
    <row r="48" spans="1:17" ht="30" customHeight="1">
      <c r="A48" s="279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1"/>
    </row>
    <row r="49" spans="1:17" ht="30" customHeight="1">
      <c r="A49" s="276" t="s">
        <v>92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8"/>
    </row>
    <row r="50" spans="1:17" ht="30" customHeight="1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1"/>
    </row>
    <row r="51" spans="1:17" ht="30" customHeight="1">
      <c r="A51" s="276" t="s">
        <v>93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8"/>
    </row>
    <row r="52" spans="1:17" ht="30" customHeight="1">
      <c r="A52" s="279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1"/>
    </row>
    <row r="53" spans="1:17" ht="30" customHeight="1">
      <c r="A53" s="276" t="s">
        <v>94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8"/>
    </row>
    <row r="54" spans="1:17" ht="30" customHeight="1">
      <c r="A54" s="279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1"/>
    </row>
    <row r="55" spans="1:17" ht="30" customHeight="1">
      <c r="A55" s="276" t="s">
        <v>95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8"/>
    </row>
    <row r="56" spans="1:17" ht="30" customHeight="1">
      <c r="A56" s="279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1"/>
    </row>
    <row r="57" spans="1:17" ht="30" customHeight="1">
      <c r="A57" s="276" t="s">
        <v>96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8"/>
    </row>
    <row r="58" spans="1:17" ht="30" customHeight="1">
      <c r="A58" s="279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1"/>
    </row>
    <row r="59" spans="1:17" ht="30" customHeight="1">
      <c r="A59" s="276" t="s">
        <v>97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8"/>
    </row>
    <row r="60" spans="1:17" ht="30" customHeight="1">
      <c r="A60" s="279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1"/>
    </row>
    <row r="61" spans="1:17" ht="30" customHeight="1">
      <c r="A61" s="276" t="s">
        <v>98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8"/>
    </row>
    <row r="62" spans="1:17" ht="30" customHeight="1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1"/>
    </row>
    <row r="63" spans="1:17" ht="30" customHeight="1">
      <c r="A63" s="276" t="s">
        <v>99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8"/>
    </row>
    <row r="64" spans="1:17" ht="30" customHeight="1">
      <c r="A64" s="279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1"/>
    </row>
    <row r="65" spans="1:17" ht="30" customHeight="1">
      <c r="A65" s="276" t="s">
        <v>100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8"/>
    </row>
    <row r="66" spans="1:17" ht="30" customHeight="1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1"/>
    </row>
    <row r="67" spans="1:17" ht="30" customHeight="1">
      <c r="A67" s="276" t="s">
        <v>101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8"/>
    </row>
    <row r="68" spans="1:17" ht="30" customHeight="1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1"/>
    </row>
    <row r="69" spans="1:17" ht="30" customHeight="1">
      <c r="A69" s="276" t="s">
        <v>102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8"/>
    </row>
    <row r="70" spans="1:17" ht="30" customHeight="1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1"/>
    </row>
    <row r="71" spans="1:17" ht="30" customHeight="1">
      <c r="A71" s="276" t="s">
        <v>103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8"/>
    </row>
    <row r="72" spans="1:17" ht="30" customHeight="1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1"/>
    </row>
    <row r="73" spans="1:17" ht="30" customHeight="1">
      <c r="A73" s="276" t="s">
        <v>104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8"/>
    </row>
    <row r="74" spans="1:17" ht="30" customHeight="1" thickBot="1">
      <c r="A74" s="282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4"/>
    </row>
  </sheetData>
  <sheetProtection/>
  <mergeCells count="55">
    <mergeCell ref="Z34:AB34"/>
    <mergeCell ref="B9:F9"/>
    <mergeCell ref="X33:Y33"/>
    <mergeCell ref="T6:T7"/>
    <mergeCell ref="U6:U7"/>
    <mergeCell ref="G34:P34"/>
    <mergeCell ref="Q34:S34"/>
    <mergeCell ref="T34:V34"/>
    <mergeCell ref="W34:Y34"/>
    <mergeCell ref="J5:L6"/>
    <mergeCell ref="M5:O6"/>
    <mergeCell ref="P5:R6"/>
    <mergeCell ref="S6:S7"/>
    <mergeCell ref="A10:A15"/>
    <mergeCell ref="B10:F10"/>
    <mergeCell ref="A6:E6"/>
    <mergeCell ref="A7:E7"/>
    <mergeCell ref="A1:S1"/>
    <mergeCell ref="A46:Q46"/>
    <mergeCell ref="A30:X30"/>
    <mergeCell ref="A19:A21"/>
    <mergeCell ref="B19:F19"/>
    <mergeCell ref="A23:A25"/>
    <mergeCell ref="B23:F23"/>
    <mergeCell ref="U31:AC31"/>
    <mergeCell ref="K4:Q4"/>
    <mergeCell ref="F5:I5"/>
    <mergeCell ref="A47:Q47"/>
    <mergeCell ref="A48:Q48"/>
    <mergeCell ref="A49:Q49"/>
    <mergeCell ref="A50:Q50"/>
    <mergeCell ref="A51:Q51"/>
    <mergeCell ref="A52:Q52"/>
    <mergeCell ref="A53:Q53"/>
    <mergeCell ref="A54:Q54"/>
    <mergeCell ref="A55:Q55"/>
    <mergeCell ref="A56:Q56"/>
    <mergeCell ref="A57:Q57"/>
    <mergeCell ref="A58:Q58"/>
    <mergeCell ref="A59:Q59"/>
    <mergeCell ref="A60:Q60"/>
    <mergeCell ref="A61:Q61"/>
    <mergeCell ref="A62:Q62"/>
    <mergeCell ref="A63:Q63"/>
    <mergeCell ref="A64:Q64"/>
    <mergeCell ref="A71:Q71"/>
    <mergeCell ref="A72:Q72"/>
    <mergeCell ref="A73:Q73"/>
    <mergeCell ref="A74:Q74"/>
    <mergeCell ref="A65:Q65"/>
    <mergeCell ref="A66:Q66"/>
    <mergeCell ref="A67:Q67"/>
    <mergeCell ref="A68:Q68"/>
    <mergeCell ref="A69:Q69"/>
    <mergeCell ref="A70:Q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4"/>
  <sheetViews>
    <sheetView zoomScalePageLayoutView="0" workbookViewId="0" topLeftCell="B1">
      <selection activeCell="A19" sqref="A19:Q19"/>
    </sheetView>
  </sheetViews>
  <sheetFormatPr defaultColWidth="15.28125" defaultRowHeight="12.75"/>
  <cols>
    <col min="1" max="1" width="21.421875" style="0" hidden="1" customWidth="1"/>
    <col min="2" max="2" width="15.28125" style="0" customWidth="1"/>
    <col min="3" max="3" width="8.8515625" style="0" customWidth="1"/>
    <col min="4" max="4" width="8.421875" style="0" hidden="1" customWidth="1"/>
    <col min="5" max="5" width="28.140625" style="0" hidden="1" customWidth="1"/>
    <col min="6" max="6" width="14.7109375" style="0" customWidth="1"/>
    <col min="7" max="7" width="14.00390625" style="0" customWidth="1"/>
    <col min="8" max="8" width="24.140625" style="0" customWidth="1"/>
    <col min="9" max="9" width="16.421875" style="0" customWidth="1"/>
    <col min="10" max="10" width="12.00390625" style="0" customWidth="1"/>
    <col min="11" max="11" width="10.7109375" style="0" customWidth="1"/>
    <col min="12" max="12" width="11.00390625" style="0" customWidth="1"/>
    <col min="13" max="13" width="16.421875" style="0" customWidth="1"/>
    <col min="14" max="14" width="12.57421875" style="0" customWidth="1"/>
    <col min="15" max="15" width="16.8515625" style="0" customWidth="1"/>
    <col min="16" max="16" width="17.140625" style="0" customWidth="1"/>
    <col min="17" max="17" width="20.421875" style="0" customWidth="1"/>
    <col min="18" max="18" width="14.28125" style="0" customWidth="1"/>
    <col min="19" max="19" width="12.7109375" style="0" customWidth="1"/>
    <col min="20" max="20" width="13.7109375" style="0" customWidth="1"/>
    <col min="21" max="21" width="10.57421875" style="154" customWidth="1"/>
    <col min="22" max="22" width="13.140625" style="122" customWidth="1"/>
    <col min="23" max="23" width="11.140625" style="155" customWidth="1"/>
    <col min="24" max="24" width="8.57421875" style="122" customWidth="1"/>
    <col min="25" max="25" width="14.28125" style="0" customWidth="1"/>
    <col min="26" max="26" width="11.7109375" style="0" customWidth="1"/>
    <col min="27" max="27" width="10.00390625" style="0" customWidth="1"/>
    <col min="28" max="28" width="12.8515625" style="0" customWidth="1"/>
    <col min="29" max="29" width="12.140625" style="0" customWidth="1"/>
    <col min="30" max="30" width="14.00390625" style="0" customWidth="1"/>
    <col min="31" max="31" width="11.8515625" style="0" customWidth="1"/>
    <col min="32" max="32" width="17.28125" style="0" customWidth="1"/>
    <col min="33" max="33" width="17.00390625" style="0" customWidth="1"/>
    <col min="34" max="34" width="22.140625" style="0" customWidth="1"/>
  </cols>
  <sheetData>
    <row r="1" spans="21:23" ht="13.5" thickBot="1">
      <c r="U1" s="122"/>
      <c r="W1" s="122"/>
    </row>
    <row r="2" spans="1:27" ht="26.25" thickBot="1">
      <c r="A2" s="287" t="s">
        <v>90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9"/>
      <c r="S2" s="121">
        <v>43287</v>
      </c>
      <c r="T2" s="122"/>
      <c r="U2" s="122"/>
      <c r="W2" s="122"/>
      <c r="AA2" s="123" t="s">
        <v>121</v>
      </c>
    </row>
    <row r="3" spans="1:33" ht="20.25" thickBot="1">
      <c r="A3" s="276" t="s">
        <v>174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8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318"/>
      <c r="AC3" s="318"/>
      <c r="AD3" s="117"/>
      <c r="AE3" s="117"/>
      <c r="AF3" s="117"/>
      <c r="AG3" s="117"/>
    </row>
    <row r="4" spans="1:34" ht="36.75" customHeight="1" thickBot="1">
      <c r="A4" s="332" t="s">
        <v>175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4"/>
      <c r="R4" s="128"/>
      <c r="S4" s="128"/>
      <c r="T4" s="129"/>
      <c r="U4" s="331" t="s">
        <v>77</v>
      </c>
      <c r="V4" s="325"/>
      <c r="W4" s="326"/>
      <c r="X4" s="325" t="s">
        <v>84</v>
      </c>
      <c r="Y4" s="325"/>
      <c r="Z4" s="326"/>
      <c r="AA4" s="331" t="s">
        <v>114</v>
      </c>
      <c r="AB4" s="325"/>
      <c r="AC4" s="326"/>
      <c r="AD4" s="331" t="s">
        <v>123</v>
      </c>
      <c r="AE4" s="325"/>
      <c r="AF4" s="326"/>
      <c r="AG4" s="130"/>
      <c r="AH4" s="329" t="s">
        <v>124</v>
      </c>
    </row>
    <row r="5" spans="1:34" ht="85.5" customHeight="1" thickBot="1">
      <c r="A5" s="276" t="s">
        <v>176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  <c r="R5" s="156" t="s">
        <v>129</v>
      </c>
      <c r="S5" s="132" t="s">
        <v>115</v>
      </c>
      <c r="T5" s="133" t="s">
        <v>111</v>
      </c>
      <c r="U5" s="134" t="s">
        <v>116</v>
      </c>
      <c r="V5" s="138" t="s">
        <v>130</v>
      </c>
      <c r="W5" s="134" t="s">
        <v>83</v>
      </c>
      <c r="X5" s="135" t="s">
        <v>85</v>
      </c>
      <c r="Y5" s="136" t="s">
        <v>86</v>
      </c>
      <c r="Z5" s="157" t="s">
        <v>87</v>
      </c>
      <c r="AA5" s="137" t="s">
        <v>110</v>
      </c>
      <c r="AB5" s="138" t="s">
        <v>131</v>
      </c>
      <c r="AC5" s="137" t="s">
        <v>132</v>
      </c>
      <c r="AD5" s="139" t="s">
        <v>133</v>
      </c>
      <c r="AE5" s="139" t="s">
        <v>134</v>
      </c>
      <c r="AF5" s="139" t="s">
        <v>135</v>
      </c>
      <c r="AG5" s="140" t="s">
        <v>136</v>
      </c>
      <c r="AH5" s="330"/>
    </row>
    <row r="6" spans="1:34" ht="60" customHeight="1" thickBot="1">
      <c r="A6" s="335" t="s">
        <v>177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  <c r="R6" s="142">
        <f>N6-P6</f>
        <v>0</v>
      </c>
      <c r="S6" s="143">
        <v>2000000</v>
      </c>
      <c r="T6" s="144">
        <v>2000000</v>
      </c>
      <c r="U6" s="145"/>
      <c r="V6" s="158"/>
      <c r="W6" s="146">
        <f>U6-V6</f>
        <v>0</v>
      </c>
      <c r="X6" s="146"/>
      <c r="Y6" s="158"/>
      <c r="Z6" s="147">
        <f>X6-Y6</f>
        <v>0</v>
      </c>
      <c r="AA6" s="148"/>
      <c r="AB6" s="158"/>
      <c r="AC6" s="146">
        <f>AA6-AB6</f>
        <v>0</v>
      </c>
      <c r="AD6" s="146">
        <f>U6+X6+AA6</f>
        <v>0</v>
      </c>
      <c r="AE6" s="146">
        <f>V6+Y6+AB6</f>
        <v>0</v>
      </c>
      <c r="AF6" s="146">
        <f>AD6-AE6</f>
        <v>0</v>
      </c>
      <c r="AG6" s="141"/>
      <c r="AH6" s="149" t="e">
        <f>(I6-V6)/I6*100</f>
        <v>#DIV/0!</v>
      </c>
    </row>
    <row r="7" spans="1:32" ht="19.5">
      <c r="A7" s="276" t="s">
        <v>178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150"/>
      <c r="S7" s="150"/>
      <c r="T7" s="152"/>
      <c r="U7" s="152"/>
      <c r="V7" s="152"/>
      <c r="W7" s="152"/>
      <c r="X7" s="150"/>
      <c r="Y7" s="150"/>
      <c r="Z7" s="150"/>
      <c r="AA7" s="150"/>
      <c r="AB7" s="150"/>
      <c r="AC7" s="150"/>
      <c r="AD7" s="151"/>
      <c r="AE7" s="151"/>
      <c r="AF7" s="151"/>
    </row>
    <row r="8" spans="1:32" ht="18.75">
      <c r="A8" s="338" t="s">
        <v>179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40"/>
      <c r="R8" s="151"/>
      <c r="S8" s="151"/>
      <c r="T8" s="153"/>
      <c r="U8" s="153"/>
      <c r="V8" s="153"/>
      <c r="W8" s="153"/>
      <c r="X8" s="151"/>
      <c r="Y8" s="151"/>
      <c r="Z8" s="151"/>
      <c r="AA8" s="151"/>
      <c r="AB8" s="151"/>
      <c r="AC8" s="151"/>
      <c r="AD8" s="151"/>
      <c r="AE8" s="151"/>
      <c r="AF8" s="151"/>
    </row>
    <row r="9" spans="1:32" ht="19.5">
      <c r="A9" s="276" t="s">
        <v>180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8"/>
      <c r="R9" s="151"/>
      <c r="S9" s="151"/>
      <c r="T9" s="153"/>
      <c r="U9" s="153"/>
      <c r="V9" s="153"/>
      <c r="W9" s="153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ht="12.75" customHeight="1">
      <c r="A10" s="335" t="s">
        <v>181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  <c r="R10" s="151"/>
      <c r="S10" s="151"/>
      <c r="T10" s="153"/>
      <c r="U10" s="153"/>
      <c r="V10" s="153"/>
      <c r="W10" s="153"/>
      <c r="X10" s="151"/>
      <c r="Y10" s="151"/>
      <c r="Z10" s="151"/>
      <c r="AA10" s="151"/>
      <c r="AB10" s="151"/>
      <c r="AC10" s="151"/>
      <c r="AD10" s="151"/>
      <c r="AE10" s="151"/>
      <c r="AF10" s="151"/>
    </row>
    <row r="11" spans="1:32" ht="12.75" customHeight="1">
      <c r="A11" s="276" t="s">
        <v>182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8"/>
      <c r="R11" s="151"/>
      <c r="S11" s="151"/>
      <c r="T11" s="153"/>
      <c r="U11" s="153"/>
      <c r="V11" s="153"/>
      <c r="W11" s="153"/>
      <c r="X11" s="151"/>
      <c r="Y11" s="151"/>
      <c r="Z11" s="151"/>
      <c r="AA11" s="151"/>
      <c r="AB11" s="151"/>
      <c r="AC11" s="151"/>
      <c r="AD11" s="151"/>
      <c r="AE11" s="151"/>
      <c r="AF11" s="151"/>
    </row>
    <row r="12" spans="1:32" ht="12.75" customHeight="1">
      <c r="A12" s="279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  <c r="R12" s="151"/>
      <c r="S12" s="151"/>
      <c r="T12" s="153"/>
      <c r="U12" s="153"/>
      <c r="V12" s="153"/>
      <c r="W12" s="153"/>
      <c r="X12" s="151"/>
      <c r="Y12" s="151"/>
      <c r="Z12" s="151"/>
      <c r="AA12" s="151"/>
      <c r="AB12" s="151"/>
      <c r="AC12" s="151"/>
      <c r="AD12" s="151"/>
      <c r="AE12" s="151"/>
      <c r="AF12" s="151"/>
    </row>
    <row r="13" spans="1:32" ht="12.75" customHeight="1">
      <c r="A13" s="276" t="s">
        <v>183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8"/>
      <c r="R13" s="151"/>
      <c r="S13" s="151"/>
      <c r="T13" s="153"/>
      <c r="U13" s="153"/>
      <c r="V13" s="153"/>
      <c r="W13" s="153"/>
      <c r="X13" s="151"/>
      <c r="Y13" s="151"/>
      <c r="Z13" s="151"/>
      <c r="AA13" s="151"/>
      <c r="AB13" s="151"/>
      <c r="AC13" s="151"/>
      <c r="AD13" s="151"/>
      <c r="AE13" s="151"/>
      <c r="AF13" s="151"/>
    </row>
    <row r="14" spans="1:32" ht="12.75" customHeight="1">
      <c r="A14" s="335" t="s">
        <v>184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8"/>
      <c r="R14" s="151"/>
      <c r="S14" s="151"/>
      <c r="T14" s="153"/>
      <c r="U14" s="153"/>
      <c r="V14" s="153"/>
      <c r="W14" s="153"/>
      <c r="X14" s="151"/>
      <c r="Y14" s="151"/>
      <c r="Z14" s="151"/>
      <c r="AA14" s="151"/>
      <c r="AB14" s="151"/>
      <c r="AC14" s="151"/>
      <c r="AD14" s="151"/>
      <c r="AE14" s="151"/>
      <c r="AF14" s="151"/>
    </row>
    <row r="15" spans="1:32" ht="19.5">
      <c r="A15" s="276" t="s">
        <v>185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8"/>
      <c r="R15" s="151"/>
      <c r="S15" s="151"/>
      <c r="T15" s="153"/>
      <c r="U15" s="153"/>
      <c r="V15" s="153"/>
      <c r="W15" s="153"/>
      <c r="X15" s="151"/>
      <c r="Y15" s="151"/>
      <c r="Z15" s="151"/>
      <c r="AA15" s="151"/>
      <c r="AB15" s="151"/>
      <c r="AC15" s="151"/>
      <c r="AD15" s="151"/>
      <c r="AE15" s="151"/>
      <c r="AF15" s="151"/>
    </row>
    <row r="16" spans="1:32" ht="18.75">
      <c r="A16" s="335" t="s">
        <v>186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7"/>
      <c r="R16" s="151"/>
      <c r="S16" s="151"/>
      <c r="T16" s="153"/>
      <c r="U16" s="153"/>
      <c r="V16" s="153"/>
      <c r="W16" s="153"/>
      <c r="X16" s="151"/>
      <c r="Y16" s="151"/>
      <c r="Z16" s="151"/>
      <c r="AA16" s="151"/>
      <c r="AB16" s="151"/>
      <c r="AC16" s="151"/>
      <c r="AD16" s="151"/>
      <c r="AE16" s="151"/>
      <c r="AF16" s="151"/>
    </row>
    <row r="17" spans="1:32" ht="19.5">
      <c r="A17" s="276" t="s">
        <v>187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8"/>
      <c r="R17" s="151"/>
      <c r="S17" s="151"/>
      <c r="T17" s="153"/>
      <c r="U17" s="153"/>
      <c r="V17" s="153"/>
      <c r="W17" s="153"/>
      <c r="X17" s="151"/>
      <c r="Y17" s="151"/>
      <c r="Z17" s="151"/>
      <c r="AA17" s="151"/>
      <c r="AB17" s="151"/>
      <c r="AC17" s="151"/>
      <c r="AD17" s="151"/>
      <c r="AE17" s="151"/>
      <c r="AF17" s="151"/>
    </row>
    <row r="18" spans="1:32" ht="19.5">
      <c r="A18" s="279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1"/>
      <c r="R18" s="151"/>
      <c r="S18" s="151"/>
      <c r="T18" s="153"/>
      <c r="U18" s="153"/>
      <c r="V18" s="153"/>
      <c r="W18" s="153"/>
      <c r="X18" s="151"/>
      <c r="Y18" s="151"/>
      <c r="Z18" s="151"/>
      <c r="AA18" s="151"/>
      <c r="AB18" s="151"/>
      <c r="AC18" s="151"/>
      <c r="AD18" s="151"/>
      <c r="AE18" s="151"/>
      <c r="AF18" s="151"/>
    </row>
    <row r="19" spans="1:32" ht="19.5">
      <c r="A19" s="276" t="s">
        <v>188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8"/>
      <c r="R19" s="151"/>
      <c r="S19" s="151"/>
      <c r="T19" s="153"/>
      <c r="U19" s="153"/>
      <c r="V19" s="153"/>
      <c r="W19" s="153"/>
      <c r="X19" s="151"/>
      <c r="Y19" s="151"/>
      <c r="Z19" s="151"/>
      <c r="AA19" s="151"/>
      <c r="AB19" s="151"/>
      <c r="AC19" s="151"/>
      <c r="AD19" s="151"/>
      <c r="AE19" s="151"/>
      <c r="AF19" s="151"/>
    </row>
    <row r="20" spans="1:32" ht="19.5">
      <c r="A20" s="279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1"/>
      <c r="R20" s="151"/>
      <c r="S20" s="151"/>
      <c r="T20" s="153"/>
      <c r="U20" s="153"/>
      <c r="V20" s="153"/>
      <c r="W20" s="153"/>
      <c r="X20" s="151"/>
      <c r="Y20" s="151"/>
      <c r="Z20" s="151"/>
      <c r="AA20" s="151"/>
      <c r="AB20" s="151"/>
      <c r="AC20" s="151"/>
      <c r="AD20" s="151"/>
      <c r="AE20" s="151"/>
      <c r="AF20" s="151"/>
    </row>
    <row r="21" spans="1:32" ht="19.5">
      <c r="A21" s="276" t="s">
        <v>189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8"/>
      <c r="R21" s="151"/>
      <c r="S21" s="151"/>
      <c r="T21" s="153"/>
      <c r="U21" s="153"/>
      <c r="V21" s="153"/>
      <c r="W21" s="153"/>
      <c r="X21" s="151"/>
      <c r="Y21" s="151"/>
      <c r="Z21" s="151"/>
      <c r="AA21" s="151"/>
      <c r="AB21" s="151"/>
      <c r="AC21" s="151"/>
      <c r="AD21" s="151"/>
      <c r="AE21" s="151"/>
      <c r="AF21" s="151"/>
    </row>
    <row r="22" spans="1:32" ht="19.5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1"/>
      <c r="R22" s="151"/>
      <c r="S22" s="151"/>
      <c r="T22" s="153"/>
      <c r="U22" s="153"/>
      <c r="V22" s="153"/>
      <c r="W22" s="153"/>
      <c r="X22" s="151"/>
      <c r="Y22" s="151"/>
      <c r="Z22" s="151"/>
      <c r="AA22" s="151"/>
      <c r="AB22" s="151"/>
      <c r="AC22" s="151"/>
      <c r="AD22" s="151"/>
      <c r="AE22" s="151"/>
      <c r="AF22" s="151"/>
    </row>
    <row r="23" spans="1:32" ht="19.5">
      <c r="A23" s="276" t="s">
        <v>101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8"/>
      <c r="R23" s="151"/>
      <c r="S23" s="151"/>
      <c r="T23" s="153"/>
      <c r="U23" s="153"/>
      <c r="V23" s="153"/>
      <c r="W23" s="153"/>
      <c r="X23" s="151"/>
      <c r="Y23" s="151"/>
      <c r="Z23" s="151"/>
      <c r="AA23" s="151"/>
      <c r="AB23" s="151"/>
      <c r="AC23" s="151"/>
      <c r="AD23" s="151"/>
      <c r="AE23" s="151"/>
      <c r="AF23" s="151"/>
    </row>
    <row r="24" spans="1:32" ht="19.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1"/>
      <c r="R24" s="151"/>
      <c r="S24" s="151"/>
      <c r="T24" s="153"/>
      <c r="U24" s="153"/>
      <c r="V24" s="153"/>
      <c r="W24" s="153"/>
      <c r="X24" s="151"/>
      <c r="Y24" s="151"/>
      <c r="Z24" s="151"/>
      <c r="AA24" s="151"/>
      <c r="AB24" s="151"/>
      <c r="AC24" s="151"/>
      <c r="AD24" s="151"/>
      <c r="AE24" s="151"/>
      <c r="AF24" s="151"/>
    </row>
    <row r="25" spans="1:32" ht="19.5">
      <c r="A25" s="276" t="s">
        <v>102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8"/>
      <c r="R25" s="151"/>
      <c r="S25" s="151"/>
      <c r="T25" s="153"/>
      <c r="U25" s="153"/>
      <c r="V25" s="153"/>
      <c r="W25" s="153"/>
      <c r="X25" s="151"/>
      <c r="Y25" s="151"/>
      <c r="Z25" s="151"/>
      <c r="AA25" s="151"/>
      <c r="AB25" s="151"/>
      <c r="AC25" s="151"/>
      <c r="AD25" s="151"/>
      <c r="AE25" s="151"/>
      <c r="AF25" s="151"/>
    </row>
    <row r="26" spans="1:32" ht="19.5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1"/>
      <c r="R26" s="151"/>
      <c r="S26" s="151"/>
      <c r="T26" s="153"/>
      <c r="U26" s="153"/>
      <c r="V26" s="153"/>
      <c r="W26" s="153"/>
      <c r="X26" s="151"/>
      <c r="Y26" s="151"/>
      <c r="Z26" s="151"/>
      <c r="AA26" s="151"/>
      <c r="AB26" s="151"/>
      <c r="AC26" s="151"/>
      <c r="AD26" s="151"/>
      <c r="AE26" s="151"/>
      <c r="AF26" s="151"/>
    </row>
    <row r="27" spans="1:32" ht="19.5">
      <c r="A27" s="276" t="s">
        <v>103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8"/>
      <c r="R27" s="151"/>
      <c r="S27" s="151"/>
      <c r="T27" s="153"/>
      <c r="U27" s="153"/>
      <c r="V27" s="153"/>
      <c r="W27" s="153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ht="19.5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1"/>
      <c r="R28" s="151"/>
      <c r="S28" s="151"/>
      <c r="T28" s="153"/>
      <c r="U28" s="153"/>
      <c r="V28" s="153"/>
      <c r="W28" s="153"/>
      <c r="X28" s="151"/>
      <c r="Y28" s="151"/>
      <c r="Z28" s="151"/>
      <c r="AA28" s="151"/>
      <c r="AB28" s="151"/>
      <c r="AC28" s="151"/>
      <c r="AD28" s="151"/>
      <c r="AE28" s="151"/>
      <c r="AF28" s="151"/>
    </row>
    <row r="29" spans="1:32" ht="19.5">
      <c r="A29" s="276" t="s">
        <v>104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8"/>
      <c r="R29" s="151"/>
      <c r="S29" s="151"/>
      <c r="T29" s="153"/>
      <c r="U29" s="153"/>
      <c r="V29" s="153"/>
      <c r="W29" s="153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1:32" ht="19.5" thickBot="1">
      <c r="A30" s="282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4"/>
      <c r="R30" s="151"/>
      <c r="S30" s="151"/>
      <c r="T30" s="153"/>
      <c r="U30" s="153"/>
      <c r="V30" s="153"/>
      <c r="W30" s="153"/>
      <c r="X30" s="151"/>
      <c r="Y30" s="151"/>
      <c r="Z30" s="151"/>
      <c r="AA30" s="151"/>
      <c r="AB30" s="151"/>
      <c r="AC30" s="151"/>
      <c r="AD30" s="151"/>
      <c r="AE30" s="151"/>
      <c r="AF30" s="151"/>
    </row>
    <row r="31" spans="1:32" ht="1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3"/>
      <c r="U31" s="153"/>
      <c r="V31" s="153"/>
      <c r="W31" s="153"/>
      <c r="X31" s="151"/>
      <c r="Y31" s="151"/>
      <c r="Z31" s="151"/>
      <c r="AA31" s="151"/>
      <c r="AB31" s="151"/>
      <c r="AC31" s="151"/>
      <c r="AD31" s="151"/>
      <c r="AE31" s="151"/>
      <c r="AF31" s="151"/>
    </row>
    <row r="32" spans="1:32" ht="1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3"/>
      <c r="U32" s="153"/>
      <c r="V32" s="153"/>
      <c r="W32" s="153"/>
      <c r="X32" s="151"/>
      <c r="Y32" s="151"/>
      <c r="Z32" s="151"/>
      <c r="AA32" s="151"/>
      <c r="AB32" s="151"/>
      <c r="AC32" s="151"/>
      <c r="AD32" s="151"/>
      <c r="AE32" s="151"/>
      <c r="AF32" s="151"/>
    </row>
    <row r="33" spans="1:32" ht="1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3"/>
      <c r="U33" s="153"/>
      <c r="V33" s="153"/>
      <c r="W33" s="153"/>
      <c r="X33" s="151"/>
      <c r="Y33" s="151"/>
      <c r="Z33" s="151"/>
      <c r="AA33" s="151"/>
      <c r="AB33" s="151"/>
      <c r="AC33" s="151"/>
      <c r="AD33" s="151"/>
      <c r="AE33" s="151"/>
      <c r="AF33" s="151"/>
    </row>
    <row r="34" spans="1:32" ht="1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3"/>
      <c r="U34" s="153"/>
      <c r="V34" s="153"/>
      <c r="W34" s="153"/>
      <c r="X34" s="151"/>
      <c r="Y34" s="151"/>
      <c r="Z34" s="151"/>
      <c r="AA34" s="151"/>
      <c r="AB34" s="151"/>
      <c r="AC34" s="151"/>
      <c r="AD34" s="151"/>
      <c r="AE34" s="151"/>
      <c r="AF34" s="151"/>
    </row>
    <row r="35" spans="1:32" ht="1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3"/>
      <c r="U35" s="153"/>
      <c r="V35" s="153"/>
      <c r="W35" s="153"/>
      <c r="X35" s="151"/>
      <c r="Y35" s="151"/>
      <c r="Z35" s="151"/>
      <c r="AA35" s="151"/>
      <c r="AB35" s="151"/>
      <c r="AC35" s="151"/>
      <c r="AD35" s="151"/>
      <c r="AE35" s="151"/>
      <c r="AF35" s="151"/>
    </row>
    <row r="36" spans="1:32" ht="1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3"/>
      <c r="U36" s="153"/>
      <c r="V36" s="153"/>
      <c r="W36" s="153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1:32" ht="1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3"/>
      <c r="U37" s="153"/>
      <c r="V37" s="153"/>
      <c r="W37" s="153"/>
      <c r="X37" s="151"/>
      <c r="Y37" s="151"/>
      <c r="Z37" s="151"/>
      <c r="AA37" s="151"/>
      <c r="AB37" s="151"/>
      <c r="AC37" s="151"/>
      <c r="AD37" s="151"/>
      <c r="AE37" s="151"/>
      <c r="AF37" s="151"/>
    </row>
    <row r="38" spans="1:32" ht="1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3"/>
      <c r="U38" s="153"/>
      <c r="V38" s="153"/>
      <c r="W38" s="153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:32" ht="1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3"/>
      <c r="U39" s="153"/>
      <c r="V39" s="153"/>
      <c r="W39" s="153"/>
      <c r="X39" s="151"/>
      <c r="Y39" s="151"/>
      <c r="Z39" s="151"/>
      <c r="AA39" s="151"/>
      <c r="AB39" s="151"/>
      <c r="AC39" s="151"/>
      <c r="AD39" s="151"/>
      <c r="AE39" s="151"/>
      <c r="AF39" s="151"/>
    </row>
    <row r="40" spans="1:32" ht="1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3"/>
      <c r="U40" s="153"/>
      <c r="V40" s="153"/>
      <c r="W40" s="153"/>
      <c r="X40" s="151"/>
      <c r="Y40" s="151"/>
      <c r="Z40" s="151"/>
      <c r="AA40" s="151"/>
      <c r="AB40" s="151"/>
      <c r="AC40" s="151"/>
      <c r="AD40" s="151"/>
      <c r="AE40" s="151"/>
      <c r="AF40" s="151"/>
    </row>
    <row r="41" spans="1:32" ht="1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3"/>
      <c r="U41" s="153"/>
      <c r="V41" s="153"/>
      <c r="W41" s="153"/>
      <c r="X41" s="151"/>
      <c r="Y41" s="151"/>
      <c r="Z41" s="151"/>
      <c r="AA41" s="151"/>
      <c r="AB41" s="151"/>
      <c r="AC41" s="151"/>
      <c r="AD41" s="151"/>
      <c r="AE41" s="151"/>
      <c r="AF41" s="151"/>
    </row>
    <row r="42" spans="1:32" ht="1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3"/>
      <c r="U42" s="153"/>
      <c r="V42" s="153"/>
      <c r="W42" s="153"/>
      <c r="X42" s="151"/>
      <c r="Y42" s="151"/>
      <c r="Z42" s="151"/>
      <c r="AA42" s="151"/>
      <c r="AB42" s="151"/>
      <c r="AC42" s="151"/>
      <c r="AD42" s="151"/>
      <c r="AE42" s="151"/>
      <c r="AF42" s="151"/>
    </row>
    <row r="43" spans="1:32" ht="1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3"/>
      <c r="U43" s="153"/>
      <c r="V43" s="153"/>
      <c r="W43" s="153"/>
      <c r="X43" s="151"/>
      <c r="Y43" s="151"/>
      <c r="Z43" s="151"/>
      <c r="AA43" s="151"/>
      <c r="AB43" s="151"/>
      <c r="AC43" s="151"/>
      <c r="AD43" s="151"/>
      <c r="AE43" s="151"/>
      <c r="AF43" s="151"/>
    </row>
    <row r="44" spans="1:32" ht="1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3"/>
      <c r="U44" s="153"/>
      <c r="V44" s="153"/>
      <c r="W44" s="153"/>
      <c r="X44" s="151"/>
      <c r="Y44" s="151"/>
      <c r="Z44" s="151"/>
      <c r="AA44" s="151"/>
      <c r="AB44" s="151"/>
      <c r="AC44" s="151"/>
      <c r="AD44" s="151"/>
      <c r="AE44" s="151"/>
      <c r="AF44" s="151"/>
    </row>
    <row r="45" spans="1:32" ht="1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3"/>
      <c r="U45" s="153"/>
      <c r="V45" s="153"/>
      <c r="W45" s="153"/>
      <c r="X45" s="151"/>
      <c r="Y45" s="151"/>
      <c r="Z45" s="151"/>
      <c r="AA45" s="151"/>
      <c r="AB45" s="151"/>
      <c r="AC45" s="151"/>
      <c r="AD45" s="151"/>
      <c r="AE45" s="151"/>
      <c r="AF45" s="151"/>
    </row>
    <row r="46" spans="1:32" ht="1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3"/>
      <c r="U46" s="153"/>
      <c r="V46" s="153"/>
      <c r="W46" s="153"/>
      <c r="X46" s="151"/>
      <c r="Y46" s="151"/>
      <c r="Z46" s="151"/>
      <c r="AA46" s="151"/>
      <c r="AB46" s="151"/>
      <c r="AC46" s="151"/>
      <c r="AD46" s="151"/>
      <c r="AE46" s="151"/>
      <c r="AF46" s="151"/>
    </row>
    <row r="47" spans="1:32" ht="1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3"/>
      <c r="U47" s="153"/>
      <c r="V47" s="153"/>
      <c r="W47" s="153"/>
      <c r="X47" s="151"/>
      <c r="Y47" s="151"/>
      <c r="Z47" s="151"/>
      <c r="AA47" s="151"/>
      <c r="AB47" s="151"/>
      <c r="AC47" s="151"/>
      <c r="AD47" s="151"/>
      <c r="AE47" s="151"/>
      <c r="AF47" s="151"/>
    </row>
    <row r="48" spans="1:32" ht="1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3"/>
      <c r="U48" s="153"/>
      <c r="V48" s="153"/>
      <c r="W48" s="153"/>
      <c r="X48" s="151"/>
      <c r="Y48" s="151"/>
      <c r="Z48" s="151"/>
      <c r="AA48" s="151"/>
      <c r="AB48" s="151"/>
      <c r="AC48" s="151"/>
      <c r="AD48" s="151"/>
      <c r="AE48" s="151"/>
      <c r="AF48" s="151"/>
    </row>
    <row r="49" spans="1:32" ht="1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3"/>
      <c r="U49" s="153"/>
      <c r="V49" s="153"/>
      <c r="W49" s="153"/>
      <c r="X49" s="151"/>
      <c r="Y49" s="151"/>
      <c r="Z49" s="151"/>
      <c r="AA49" s="151"/>
      <c r="AB49" s="151"/>
      <c r="AC49" s="151"/>
      <c r="AD49" s="151"/>
      <c r="AE49" s="151"/>
      <c r="AF49" s="151"/>
    </row>
    <row r="50" spans="1:32" ht="1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3"/>
      <c r="U50" s="153"/>
      <c r="V50" s="153"/>
      <c r="W50" s="153"/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1:32" ht="1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3"/>
      <c r="U51" s="153"/>
      <c r="V51" s="153"/>
      <c r="W51" s="153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ht="1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3"/>
      <c r="U52" s="153"/>
      <c r="V52" s="153"/>
      <c r="W52" s="153"/>
      <c r="X52" s="151"/>
      <c r="Y52" s="151"/>
      <c r="Z52" s="151"/>
      <c r="AA52" s="151"/>
      <c r="AB52" s="151"/>
      <c r="AC52" s="151"/>
      <c r="AD52" s="151"/>
      <c r="AE52" s="151"/>
      <c r="AF52" s="151"/>
    </row>
    <row r="53" spans="1:32" ht="1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3"/>
      <c r="U53" s="153"/>
      <c r="V53" s="153"/>
      <c r="W53" s="153"/>
      <c r="X53" s="151"/>
      <c r="Y53" s="151"/>
      <c r="Z53" s="151"/>
      <c r="AA53" s="151"/>
      <c r="AB53" s="151"/>
      <c r="AC53" s="151"/>
      <c r="AD53" s="151"/>
      <c r="AE53" s="151"/>
      <c r="AF53" s="151"/>
    </row>
    <row r="54" spans="1:32" ht="1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3"/>
      <c r="U54" s="153"/>
      <c r="V54" s="153"/>
      <c r="W54" s="153"/>
      <c r="X54" s="151"/>
      <c r="Y54" s="151"/>
      <c r="Z54" s="151"/>
      <c r="AA54" s="151"/>
      <c r="AB54" s="151"/>
      <c r="AC54" s="151"/>
      <c r="AD54" s="151"/>
      <c r="AE54" s="151"/>
      <c r="AF54" s="151"/>
    </row>
    <row r="55" spans="1:32" ht="1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3"/>
      <c r="U55" s="153"/>
      <c r="V55" s="153"/>
      <c r="W55" s="153"/>
      <c r="X55" s="151"/>
      <c r="Y55" s="151"/>
      <c r="Z55" s="151"/>
      <c r="AA55" s="151"/>
      <c r="AB55" s="151"/>
      <c r="AC55" s="151"/>
      <c r="AD55" s="151"/>
      <c r="AE55" s="151"/>
      <c r="AF55" s="151"/>
    </row>
    <row r="56" spans="1:32" ht="1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3"/>
      <c r="U56" s="153"/>
      <c r="V56" s="153"/>
      <c r="W56" s="153"/>
      <c r="X56" s="151"/>
      <c r="Y56" s="151"/>
      <c r="Z56" s="151"/>
      <c r="AA56" s="151"/>
      <c r="AB56" s="151"/>
      <c r="AC56" s="151"/>
      <c r="AD56" s="151"/>
      <c r="AE56" s="151"/>
      <c r="AF56" s="151"/>
    </row>
    <row r="57" spans="1:32" ht="1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3"/>
      <c r="U57" s="153"/>
      <c r="V57" s="153"/>
      <c r="W57" s="153"/>
      <c r="X57" s="151"/>
      <c r="Y57" s="151"/>
      <c r="Z57" s="151"/>
      <c r="AA57" s="151"/>
      <c r="AB57" s="151"/>
      <c r="AC57" s="151"/>
      <c r="AD57" s="151"/>
      <c r="AE57" s="151"/>
      <c r="AF57" s="151"/>
    </row>
    <row r="58" spans="1:32" ht="1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3"/>
      <c r="U58" s="153"/>
      <c r="V58" s="153"/>
      <c r="W58" s="153"/>
      <c r="X58" s="151"/>
      <c r="Y58" s="151"/>
      <c r="Z58" s="151"/>
      <c r="AA58" s="151"/>
      <c r="AB58" s="151"/>
      <c r="AC58" s="151"/>
      <c r="AD58" s="151"/>
      <c r="AE58" s="151"/>
      <c r="AF58" s="151"/>
    </row>
    <row r="59" spans="1:32" ht="1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3"/>
      <c r="U59" s="153"/>
      <c r="V59" s="153"/>
      <c r="W59" s="153"/>
      <c r="X59" s="151"/>
      <c r="Y59" s="151"/>
      <c r="Z59" s="151"/>
      <c r="AA59" s="151"/>
      <c r="AB59" s="151"/>
      <c r="AC59" s="151"/>
      <c r="AD59" s="151"/>
      <c r="AE59" s="151"/>
      <c r="AF59" s="151"/>
    </row>
    <row r="60" spans="1:32" ht="1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3"/>
      <c r="U60" s="153"/>
      <c r="V60" s="153"/>
      <c r="W60" s="153"/>
      <c r="X60" s="151"/>
      <c r="Y60" s="151"/>
      <c r="Z60" s="151"/>
      <c r="AA60" s="151"/>
      <c r="AB60" s="151"/>
      <c r="AC60" s="151"/>
      <c r="AD60" s="151"/>
      <c r="AE60" s="151"/>
      <c r="AF60" s="151"/>
    </row>
    <row r="61" spans="1:32" ht="1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3"/>
      <c r="U61" s="153"/>
      <c r="V61" s="153"/>
      <c r="W61" s="153"/>
      <c r="X61" s="151"/>
      <c r="Y61" s="151"/>
      <c r="Z61" s="151"/>
      <c r="AA61" s="151"/>
      <c r="AB61" s="151"/>
      <c r="AC61" s="151"/>
      <c r="AD61" s="151"/>
      <c r="AE61" s="151"/>
      <c r="AF61" s="151"/>
    </row>
    <row r="62" spans="1:32" ht="1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3"/>
      <c r="U62" s="153"/>
      <c r="V62" s="153"/>
      <c r="W62" s="153"/>
      <c r="X62" s="151"/>
      <c r="Y62" s="151"/>
      <c r="Z62" s="151"/>
      <c r="AA62" s="151"/>
      <c r="AB62" s="151"/>
      <c r="AC62" s="151"/>
      <c r="AD62" s="151"/>
      <c r="AE62" s="151"/>
      <c r="AF62" s="151"/>
    </row>
    <row r="63" spans="1:32" ht="1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3"/>
      <c r="U63" s="153"/>
      <c r="V63" s="153"/>
      <c r="W63" s="153"/>
      <c r="X63" s="151"/>
      <c r="Y63" s="151"/>
      <c r="Z63" s="151"/>
      <c r="AA63" s="151"/>
      <c r="AB63" s="151"/>
      <c r="AC63" s="151"/>
      <c r="AD63" s="151"/>
      <c r="AE63" s="151"/>
      <c r="AF63" s="151"/>
    </row>
    <row r="64" spans="1:32" ht="1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3"/>
      <c r="U64" s="153"/>
      <c r="V64" s="153"/>
      <c r="W64" s="153"/>
      <c r="X64" s="151"/>
      <c r="Y64" s="151"/>
      <c r="Z64" s="151"/>
      <c r="AA64" s="151"/>
      <c r="AB64" s="151"/>
      <c r="AC64" s="151"/>
      <c r="AD64" s="151"/>
      <c r="AE64" s="151"/>
      <c r="AF64" s="151"/>
    </row>
    <row r="65" spans="1:32" ht="1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3"/>
      <c r="U65" s="153"/>
      <c r="V65" s="153"/>
      <c r="W65" s="153"/>
      <c r="X65" s="151"/>
      <c r="Y65" s="151"/>
      <c r="Z65" s="151"/>
      <c r="AA65" s="151"/>
      <c r="AB65" s="151"/>
      <c r="AC65" s="151"/>
      <c r="AD65" s="151"/>
      <c r="AE65" s="151"/>
      <c r="AF65" s="151"/>
    </row>
    <row r="66" spans="1:32" ht="1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3"/>
      <c r="U66" s="153"/>
      <c r="V66" s="153"/>
      <c r="W66" s="153"/>
      <c r="X66" s="151"/>
      <c r="Y66" s="151"/>
      <c r="Z66" s="151"/>
      <c r="AA66" s="151"/>
      <c r="AB66" s="151"/>
      <c r="AC66" s="151"/>
      <c r="AD66" s="151"/>
      <c r="AE66" s="151"/>
      <c r="AF66" s="151"/>
    </row>
    <row r="67" spans="1:32" ht="1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3"/>
      <c r="U67" s="153"/>
      <c r="V67" s="153"/>
      <c r="W67" s="153"/>
      <c r="X67" s="151"/>
      <c r="Y67" s="151"/>
      <c r="Z67" s="151"/>
      <c r="AA67" s="151"/>
      <c r="AB67" s="151"/>
      <c r="AC67" s="151"/>
      <c r="AD67" s="151"/>
      <c r="AE67" s="151"/>
      <c r="AF67" s="151"/>
    </row>
    <row r="68" spans="1:32" ht="1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3"/>
      <c r="U68" s="153"/>
      <c r="V68" s="153"/>
      <c r="W68" s="153"/>
      <c r="X68" s="151"/>
      <c r="Y68" s="151"/>
      <c r="Z68" s="151"/>
      <c r="AA68" s="151"/>
      <c r="AB68" s="151"/>
      <c r="AC68" s="151"/>
      <c r="AD68" s="151"/>
      <c r="AE68" s="151"/>
      <c r="AF68" s="151"/>
    </row>
    <row r="69" spans="1:32" ht="1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3"/>
      <c r="U69" s="153"/>
      <c r="V69" s="153"/>
      <c r="W69" s="153"/>
      <c r="X69" s="151"/>
      <c r="Y69" s="151"/>
      <c r="Z69" s="151"/>
      <c r="AA69" s="151"/>
      <c r="AB69" s="151"/>
      <c r="AC69" s="151"/>
      <c r="AD69" s="151"/>
      <c r="AE69" s="151"/>
      <c r="AF69" s="151"/>
    </row>
    <row r="70" spans="1:32" ht="1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3"/>
      <c r="U70" s="153"/>
      <c r="V70" s="153"/>
      <c r="W70" s="153"/>
      <c r="X70" s="151"/>
      <c r="Y70" s="151"/>
      <c r="Z70" s="151"/>
      <c r="AA70" s="151"/>
      <c r="AB70" s="151"/>
      <c r="AC70" s="151"/>
      <c r="AD70" s="151"/>
      <c r="AE70" s="151"/>
      <c r="AF70" s="151"/>
    </row>
    <row r="71" spans="1:32" ht="1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3"/>
      <c r="U71" s="153"/>
      <c r="V71" s="153"/>
      <c r="W71" s="153"/>
      <c r="X71" s="151"/>
      <c r="Y71" s="151"/>
      <c r="Z71" s="151"/>
      <c r="AA71" s="151"/>
      <c r="AB71" s="151"/>
      <c r="AC71" s="151"/>
      <c r="AD71" s="151"/>
      <c r="AE71" s="151"/>
      <c r="AF71" s="151"/>
    </row>
    <row r="72" spans="1:32" ht="1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3"/>
      <c r="U72" s="153"/>
      <c r="V72" s="153"/>
      <c r="W72" s="153"/>
      <c r="X72" s="151"/>
      <c r="Y72" s="151"/>
      <c r="Z72" s="151"/>
      <c r="AA72" s="151"/>
      <c r="AB72" s="151"/>
      <c r="AC72" s="151"/>
      <c r="AD72" s="151"/>
      <c r="AE72" s="151"/>
      <c r="AF72" s="151"/>
    </row>
    <row r="73" spans="1:32" ht="1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3"/>
      <c r="U73" s="153"/>
      <c r="V73" s="153"/>
      <c r="W73" s="153"/>
      <c r="X73" s="151"/>
      <c r="Y73" s="151"/>
      <c r="Z73" s="151"/>
      <c r="AA73" s="151"/>
      <c r="AB73" s="151"/>
      <c r="AC73" s="151"/>
      <c r="AD73" s="151"/>
      <c r="AE73" s="151"/>
      <c r="AF73" s="151"/>
    </row>
    <row r="74" spans="1:32" ht="1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3"/>
      <c r="U74" s="153"/>
      <c r="V74" s="153"/>
      <c r="W74" s="153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ht="1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3"/>
      <c r="U75" s="153"/>
      <c r="V75" s="153"/>
      <c r="W75" s="153"/>
      <c r="X75" s="151"/>
      <c r="Y75" s="151"/>
      <c r="Z75" s="151"/>
      <c r="AA75" s="151"/>
      <c r="AB75" s="151"/>
      <c r="AC75" s="151"/>
      <c r="AD75" s="151"/>
      <c r="AE75" s="151"/>
      <c r="AF75" s="151"/>
    </row>
    <row r="76" spans="1:32" ht="1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3"/>
      <c r="U76" s="153"/>
      <c r="V76" s="153"/>
      <c r="W76" s="153"/>
      <c r="X76" s="151"/>
      <c r="Y76" s="151"/>
      <c r="Z76" s="151"/>
      <c r="AA76" s="151"/>
      <c r="AB76" s="151"/>
      <c r="AC76" s="151"/>
      <c r="AD76" s="151"/>
      <c r="AE76" s="151"/>
      <c r="AF76" s="151"/>
    </row>
    <row r="77" spans="1:32" ht="1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3"/>
      <c r="U77" s="153"/>
      <c r="V77" s="153"/>
      <c r="W77" s="153"/>
      <c r="X77" s="151"/>
      <c r="Y77" s="151"/>
      <c r="Z77" s="151"/>
      <c r="AA77" s="151"/>
      <c r="AB77" s="151"/>
      <c r="AC77" s="151"/>
      <c r="AD77" s="151"/>
      <c r="AE77" s="151"/>
      <c r="AF77" s="151"/>
    </row>
    <row r="78" spans="1:32" ht="1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3"/>
      <c r="U78" s="153"/>
      <c r="V78" s="153"/>
      <c r="W78" s="153"/>
      <c r="X78" s="151"/>
      <c r="Y78" s="151"/>
      <c r="Z78" s="151"/>
      <c r="AA78" s="151"/>
      <c r="AB78" s="151"/>
      <c r="AC78" s="151"/>
      <c r="AD78" s="151"/>
      <c r="AE78" s="151"/>
      <c r="AF78" s="151"/>
    </row>
    <row r="79" spans="1:32" ht="1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3"/>
      <c r="U79" s="153"/>
      <c r="V79" s="153"/>
      <c r="W79" s="153"/>
      <c r="X79" s="151"/>
      <c r="Y79" s="151"/>
      <c r="Z79" s="151"/>
      <c r="AA79" s="151"/>
      <c r="AB79" s="151"/>
      <c r="AC79" s="151"/>
      <c r="AD79" s="151"/>
      <c r="AE79" s="151"/>
      <c r="AF79" s="151"/>
    </row>
    <row r="80" spans="1:32" ht="1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3"/>
      <c r="U80" s="153"/>
      <c r="V80" s="153"/>
      <c r="W80" s="153"/>
      <c r="X80" s="151"/>
      <c r="Y80" s="151"/>
      <c r="Z80" s="151"/>
      <c r="AA80" s="151"/>
      <c r="AB80" s="151"/>
      <c r="AC80" s="151"/>
      <c r="AD80" s="151"/>
      <c r="AE80" s="151"/>
      <c r="AF80" s="151"/>
    </row>
    <row r="81" spans="1:32" ht="1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3"/>
      <c r="U81" s="153"/>
      <c r="V81" s="153"/>
      <c r="W81" s="153"/>
      <c r="X81" s="151"/>
      <c r="Y81" s="151"/>
      <c r="Z81" s="151"/>
      <c r="AA81" s="151"/>
      <c r="AB81" s="151"/>
      <c r="AC81" s="151"/>
      <c r="AD81" s="151"/>
      <c r="AE81" s="151"/>
      <c r="AF81" s="151"/>
    </row>
    <row r="82" spans="1:32" ht="1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3"/>
      <c r="U82" s="153"/>
      <c r="V82" s="153"/>
      <c r="W82" s="153"/>
      <c r="X82" s="151"/>
      <c r="Y82" s="151"/>
      <c r="Z82" s="151"/>
      <c r="AA82" s="151"/>
      <c r="AB82" s="151"/>
      <c r="AC82" s="151"/>
      <c r="AD82" s="151"/>
      <c r="AE82" s="151"/>
      <c r="AF82" s="151"/>
    </row>
    <row r="83" spans="1:32" ht="1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3"/>
      <c r="U83" s="153"/>
      <c r="V83" s="153"/>
      <c r="W83" s="153"/>
      <c r="X83" s="151"/>
      <c r="Y83" s="151"/>
      <c r="Z83" s="151"/>
      <c r="AA83" s="151"/>
      <c r="AB83" s="151"/>
      <c r="AC83" s="151"/>
      <c r="AD83" s="151"/>
      <c r="AE83" s="151"/>
      <c r="AF83" s="151"/>
    </row>
    <row r="84" spans="1:32" ht="1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3"/>
      <c r="U84" s="153"/>
      <c r="V84" s="153"/>
      <c r="W84" s="153"/>
      <c r="X84" s="151"/>
      <c r="Y84" s="151"/>
      <c r="Z84" s="151"/>
      <c r="AA84" s="151"/>
      <c r="AB84" s="151"/>
      <c r="AC84" s="151"/>
      <c r="AD84" s="151"/>
      <c r="AE84" s="151"/>
      <c r="AF84" s="151"/>
    </row>
    <row r="85" spans="1:32" ht="1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3"/>
      <c r="U85" s="153"/>
      <c r="V85" s="153"/>
      <c r="W85" s="153"/>
      <c r="X85" s="151"/>
      <c r="Y85" s="151"/>
      <c r="Z85" s="151"/>
      <c r="AA85" s="151"/>
      <c r="AB85" s="151"/>
      <c r="AC85" s="151"/>
      <c r="AD85" s="151"/>
      <c r="AE85" s="151"/>
      <c r="AF85" s="151"/>
    </row>
    <row r="86" spans="1:32" ht="1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3"/>
      <c r="U86" s="153"/>
      <c r="V86" s="153"/>
      <c r="W86" s="153"/>
      <c r="X86" s="151"/>
      <c r="Y86" s="151"/>
      <c r="Z86" s="151"/>
      <c r="AA86" s="151"/>
      <c r="AB86" s="151"/>
      <c r="AC86" s="151"/>
      <c r="AD86" s="151"/>
      <c r="AE86" s="151"/>
      <c r="AF86" s="151"/>
    </row>
    <row r="87" spans="1:32" ht="1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3"/>
      <c r="U87" s="153"/>
      <c r="V87" s="153"/>
      <c r="W87" s="153"/>
      <c r="X87" s="151"/>
      <c r="Y87" s="151"/>
      <c r="Z87" s="151"/>
      <c r="AA87" s="151"/>
      <c r="AB87" s="151"/>
      <c r="AC87" s="151"/>
      <c r="AD87" s="151"/>
      <c r="AE87" s="151"/>
      <c r="AF87" s="151"/>
    </row>
    <row r="88" spans="1:32" ht="1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3"/>
      <c r="U88" s="153"/>
      <c r="V88" s="153"/>
      <c r="W88" s="153"/>
      <c r="X88" s="151"/>
      <c r="Y88" s="151"/>
      <c r="Z88" s="151"/>
      <c r="AA88" s="151"/>
      <c r="AB88" s="151"/>
      <c r="AC88" s="151"/>
      <c r="AD88" s="151"/>
      <c r="AE88" s="151"/>
      <c r="AF88" s="151"/>
    </row>
    <row r="89" spans="1:32" ht="1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3"/>
      <c r="U89" s="153"/>
      <c r="V89" s="153"/>
      <c r="W89" s="153"/>
      <c r="X89" s="151"/>
      <c r="Y89" s="151"/>
      <c r="Z89" s="151"/>
      <c r="AA89" s="151"/>
      <c r="AB89" s="151"/>
      <c r="AC89" s="151"/>
      <c r="AD89" s="151"/>
      <c r="AE89" s="151"/>
      <c r="AF89" s="151"/>
    </row>
    <row r="90" spans="1:32" ht="1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3"/>
      <c r="U90" s="153"/>
      <c r="V90" s="153"/>
      <c r="W90" s="153"/>
      <c r="X90" s="151"/>
      <c r="Y90" s="151"/>
      <c r="Z90" s="151"/>
      <c r="AA90" s="151"/>
      <c r="AB90" s="151"/>
      <c r="AC90" s="151"/>
      <c r="AD90" s="151"/>
      <c r="AE90" s="151"/>
      <c r="AF90" s="151"/>
    </row>
    <row r="91" spans="1:32" ht="1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3"/>
      <c r="U91" s="153"/>
      <c r="V91" s="153"/>
      <c r="W91" s="153"/>
      <c r="X91" s="151"/>
      <c r="Y91" s="151"/>
      <c r="Z91" s="151"/>
      <c r="AA91" s="151"/>
      <c r="AB91" s="151"/>
      <c r="AC91" s="151"/>
      <c r="AD91" s="151"/>
      <c r="AE91" s="151"/>
      <c r="AF91" s="151"/>
    </row>
    <row r="92" spans="1:32" ht="1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3"/>
      <c r="U92" s="153"/>
      <c r="V92" s="153"/>
      <c r="W92" s="153"/>
      <c r="X92" s="151"/>
      <c r="Y92" s="151"/>
      <c r="Z92" s="151"/>
      <c r="AA92" s="151"/>
      <c r="AB92" s="151"/>
      <c r="AC92" s="151"/>
      <c r="AD92" s="151"/>
      <c r="AE92" s="151"/>
      <c r="AF92" s="151"/>
    </row>
    <row r="93" spans="1:32" ht="1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3"/>
      <c r="U93" s="153"/>
      <c r="V93" s="153"/>
      <c r="W93" s="153"/>
      <c r="X93" s="151"/>
      <c r="Y93" s="151"/>
      <c r="Z93" s="151"/>
      <c r="AA93" s="151"/>
      <c r="AB93" s="151"/>
      <c r="AC93" s="151"/>
      <c r="AD93" s="151"/>
      <c r="AE93" s="151"/>
      <c r="AF93" s="151"/>
    </row>
    <row r="94" spans="1:32" ht="1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3"/>
      <c r="U94" s="153"/>
      <c r="V94" s="153"/>
      <c r="W94" s="153"/>
      <c r="X94" s="151"/>
      <c r="Y94" s="151"/>
      <c r="Z94" s="151"/>
      <c r="AA94" s="151"/>
      <c r="AB94" s="151"/>
      <c r="AC94" s="151"/>
      <c r="AD94" s="151"/>
      <c r="AE94" s="151"/>
      <c r="AF94" s="151"/>
    </row>
    <row r="95" spans="1:32" ht="1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3"/>
      <c r="U95" s="153"/>
      <c r="V95" s="153"/>
      <c r="W95" s="153"/>
      <c r="X95" s="151"/>
      <c r="Y95" s="151"/>
      <c r="Z95" s="151"/>
      <c r="AA95" s="151"/>
      <c r="AB95" s="151"/>
      <c r="AC95" s="151"/>
      <c r="AD95" s="151"/>
      <c r="AE95" s="151"/>
      <c r="AF95" s="151"/>
    </row>
    <row r="96" spans="1:32" ht="1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3"/>
      <c r="U96" s="153"/>
      <c r="V96" s="153"/>
      <c r="W96" s="153"/>
      <c r="X96" s="151"/>
      <c r="Y96" s="151"/>
      <c r="Z96" s="151"/>
      <c r="AA96" s="151"/>
      <c r="AB96" s="151"/>
      <c r="AC96" s="151"/>
      <c r="AD96" s="151"/>
      <c r="AE96" s="151"/>
      <c r="AF96" s="151"/>
    </row>
    <row r="97" spans="1:32" ht="1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3"/>
      <c r="U97" s="153"/>
      <c r="V97" s="153"/>
      <c r="W97" s="153"/>
      <c r="X97" s="151"/>
      <c r="Y97" s="151"/>
      <c r="Z97" s="151"/>
      <c r="AA97" s="151"/>
      <c r="AB97" s="151"/>
      <c r="AC97" s="151"/>
      <c r="AD97" s="151"/>
      <c r="AE97" s="151"/>
      <c r="AF97" s="151"/>
    </row>
    <row r="98" spans="1:32" ht="1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3"/>
      <c r="U98" s="153"/>
      <c r="V98" s="153"/>
      <c r="W98" s="153"/>
      <c r="X98" s="151"/>
      <c r="Y98" s="151"/>
      <c r="Z98" s="151"/>
      <c r="AA98" s="151"/>
      <c r="AB98" s="151"/>
      <c r="AC98" s="151"/>
      <c r="AD98" s="151"/>
      <c r="AE98" s="151"/>
      <c r="AF98" s="151"/>
    </row>
    <row r="99" spans="1:32" ht="1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3"/>
      <c r="U99" s="153"/>
      <c r="V99" s="153"/>
      <c r="W99" s="153"/>
      <c r="X99" s="151"/>
      <c r="Y99" s="151"/>
      <c r="Z99" s="151"/>
      <c r="AA99" s="151"/>
      <c r="AB99" s="151"/>
      <c r="AC99" s="151"/>
      <c r="AD99" s="151"/>
      <c r="AE99" s="151"/>
      <c r="AF99" s="151"/>
    </row>
    <row r="100" spans="1:32" ht="1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3"/>
      <c r="U100" s="153"/>
      <c r="V100" s="153"/>
      <c r="W100" s="153"/>
      <c r="X100" s="151"/>
      <c r="Y100" s="151"/>
      <c r="Z100" s="151"/>
      <c r="AA100" s="151"/>
      <c r="AB100" s="151"/>
      <c r="AC100" s="151"/>
      <c r="AD100" s="151"/>
      <c r="AE100" s="151"/>
      <c r="AF100" s="151"/>
    </row>
    <row r="101" spans="1:32" ht="1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3"/>
      <c r="U101" s="153"/>
      <c r="V101" s="153"/>
      <c r="W101" s="153"/>
      <c r="X101" s="151"/>
      <c r="Y101" s="151"/>
      <c r="Z101" s="151"/>
      <c r="AA101" s="151"/>
      <c r="AB101" s="151"/>
      <c r="AC101" s="151"/>
      <c r="AD101" s="151"/>
      <c r="AE101" s="151"/>
      <c r="AF101" s="151"/>
    </row>
    <row r="102" spans="1:32" ht="1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3"/>
      <c r="U102" s="153"/>
      <c r="V102" s="153"/>
      <c r="W102" s="153"/>
      <c r="X102" s="151"/>
      <c r="Y102" s="151"/>
      <c r="Z102" s="151"/>
      <c r="AA102" s="151"/>
      <c r="AB102" s="151"/>
      <c r="AC102" s="151"/>
      <c r="AD102" s="151"/>
      <c r="AE102" s="151"/>
      <c r="AF102" s="151"/>
    </row>
    <row r="103" spans="1:32" ht="1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3"/>
      <c r="U103" s="153"/>
      <c r="V103" s="153"/>
      <c r="W103" s="153"/>
      <c r="X103" s="151"/>
      <c r="Y103" s="151"/>
      <c r="Z103" s="151"/>
      <c r="AA103" s="151"/>
      <c r="AB103" s="151"/>
      <c r="AC103" s="151"/>
      <c r="AD103" s="151"/>
      <c r="AE103" s="151"/>
      <c r="AF103" s="151"/>
    </row>
    <row r="104" spans="1:32" ht="1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3"/>
      <c r="U104" s="153"/>
      <c r="V104" s="153"/>
      <c r="W104" s="153"/>
      <c r="X104" s="151"/>
      <c r="Y104" s="151"/>
      <c r="Z104" s="151"/>
      <c r="AA104" s="151"/>
      <c r="AB104" s="151"/>
      <c r="AC104" s="151"/>
      <c r="AD104" s="151"/>
      <c r="AE104" s="151"/>
      <c r="AF104" s="151"/>
    </row>
    <row r="105" spans="1:32" ht="1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3"/>
      <c r="U105" s="153"/>
      <c r="V105" s="153"/>
      <c r="W105" s="153"/>
      <c r="X105" s="151"/>
      <c r="Y105" s="151"/>
      <c r="Z105" s="151"/>
      <c r="AA105" s="151"/>
      <c r="AB105" s="151"/>
      <c r="AC105" s="151"/>
      <c r="AD105" s="151"/>
      <c r="AE105" s="151"/>
      <c r="AF105" s="151"/>
    </row>
    <row r="106" spans="1:32" ht="1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3"/>
      <c r="U106" s="153"/>
      <c r="V106" s="153"/>
      <c r="W106" s="153"/>
      <c r="X106" s="151"/>
      <c r="Y106" s="151"/>
      <c r="Z106" s="151"/>
      <c r="AA106" s="151"/>
      <c r="AB106" s="151"/>
      <c r="AC106" s="151"/>
      <c r="AD106" s="151"/>
      <c r="AE106" s="151"/>
      <c r="AF106" s="151"/>
    </row>
    <row r="107" spans="1:32" ht="1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3"/>
      <c r="U107" s="153"/>
      <c r="V107" s="153"/>
      <c r="W107" s="153"/>
      <c r="X107" s="151"/>
      <c r="Y107" s="151"/>
      <c r="Z107" s="151"/>
      <c r="AA107" s="151"/>
      <c r="AB107" s="151"/>
      <c r="AC107" s="151"/>
      <c r="AD107" s="151"/>
      <c r="AE107" s="151"/>
      <c r="AF107" s="151"/>
    </row>
    <row r="108" spans="1:32" ht="1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3"/>
      <c r="U108" s="153"/>
      <c r="V108" s="153"/>
      <c r="W108" s="153"/>
      <c r="X108" s="151"/>
      <c r="Y108" s="151"/>
      <c r="Z108" s="151"/>
      <c r="AA108" s="151"/>
      <c r="AB108" s="151"/>
      <c r="AC108" s="151"/>
      <c r="AD108" s="151"/>
      <c r="AE108" s="151"/>
      <c r="AF108" s="151"/>
    </row>
    <row r="109" spans="1:32" ht="1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3"/>
      <c r="U109" s="153"/>
      <c r="V109" s="153"/>
      <c r="W109" s="153"/>
      <c r="X109" s="151"/>
      <c r="Y109" s="151"/>
      <c r="Z109" s="151"/>
      <c r="AA109" s="151"/>
      <c r="AB109" s="151"/>
      <c r="AC109" s="151"/>
      <c r="AD109" s="151"/>
      <c r="AE109" s="151"/>
      <c r="AF109" s="151"/>
    </row>
    <row r="110" spans="1:32" ht="1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3"/>
      <c r="U110" s="153"/>
      <c r="V110" s="153"/>
      <c r="W110" s="153"/>
      <c r="X110" s="151"/>
      <c r="Y110" s="151"/>
      <c r="Z110" s="151"/>
      <c r="AA110" s="151"/>
      <c r="AB110" s="151"/>
      <c r="AC110" s="151"/>
      <c r="AD110" s="151"/>
      <c r="AE110" s="151"/>
      <c r="AF110" s="151"/>
    </row>
    <row r="111" spans="1:32" ht="1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3"/>
      <c r="U111" s="153"/>
      <c r="V111" s="153"/>
      <c r="W111" s="153"/>
      <c r="X111" s="151"/>
      <c r="Y111" s="151"/>
      <c r="Z111" s="151"/>
      <c r="AA111" s="151"/>
      <c r="AB111" s="151"/>
      <c r="AC111" s="151"/>
      <c r="AD111" s="151"/>
      <c r="AE111" s="151"/>
      <c r="AF111" s="151"/>
    </row>
    <row r="112" spans="1:32" ht="1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3"/>
      <c r="U112" s="153"/>
      <c r="V112" s="153"/>
      <c r="W112" s="153"/>
      <c r="X112" s="151"/>
      <c r="Y112" s="151"/>
      <c r="Z112" s="151"/>
      <c r="AA112" s="151"/>
      <c r="AB112" s="151"/>
      <c r="AC112" s="151"/>
      <c r="AD112" s="151"/>
      <c r="AE112" s="151"/>
      <c r="AF112" s="151"/>
    </row>
    <row r="113" spans="1:32" ht="1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3"/>
      <c r="U113" s="153"/>
      <c r="V113" s="153"/>
      <c r="W113" s="153"/>
      <c r="X113" s="151"/>
      <c r="Y113" s="151"/>
      <c r="Z113" s="151"/>
      <c r="AA113" s="151"/>
      <c r="AB113" s="151"/>
      <c r="AC113" s="151"/>
      <c r="AD113" s="151"/>
      <c r="AE113" s="151"/>
      <c r="AF113" s="151"/>
    </row>
    <row r="114" spans="1:32" ht="1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3"/>
      <c r="U114" s="153"/>
      <c r="V114" s="153"/>
      <c r="W114" s="153"/>
      <c r="X114" s="151"/>
      <c r="Y114" s="151"/>
      <c r="Z114" s="151"/>
      <c r="AA114" s="151"/>
      <c r="AB114" s="151"/>
      <c r="AC114" s="151"/>
      <c r="AD114" s="151"/>
      <c r="AE114" s="151"/>
      <c r="AF114" s="151"/>
    </row>
    <row r="115" spans="1:32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3"/>
      <c r="U115" s="153"/>
      <c r="V115" s="153"/>
      <c r="W115" s="153"/>
      <c r="X115" s="151"/>
      <c r="Y115" s="151"/>
      <c r="Z115" s="151"/>
      <c r="AA115" s="151"/>
      <c r="AB115" s="151"/>
      <c r="AC115" s="151"/>
      <c r="AD115" s="151"/>
      <c r="AE115" s="151"/>
      <c r="AF115" s="151"/>
    </row>
    <row r="116" spans="1:32" ht="1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3"/>
      <c r="U116" s="153"/>
      <c r="V116" s="153"/>
      <c r="W116" s="153"/>
      <c r="X116" s="151"/>
      <c r="Y116" s="151"/>
      <c r="Z116" s="151"/>
      <c r="AA116" s="151"/>
      <c r="AB116" s="151"/>
      <c r="AC116" s="151"/>
      <c r="AD116" s="151"/>
      <c r="AE116" s="151"/>
      <c r="AF116" s="151"/>
    </row>
    <row r="117" spans="1:32" ht="1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3"/>
      <c r="U117" s="153"/>
      <c r="V117" s="153"/>
      <c r="W117" s="153"/>
      <c r="X117" s="151"/>
      <c r="Y117" s="151"/>
      <c r="Z117" s="151"/>
      <c r="AA117" s="151"/>
      <c r="AB117" s="151"/>
      <c r="AC117" s="151"/>
      <c r="AD117" s="151"/>
      <c r="AE117" s="151"/>
      <c r="AF117" s="151"/>
    </row>
    <row r="118" spans="1:32" ht="1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3"/>
      <c r="U118" s="153"/>
      <c r="V118" s="153"/>
      <c r="W118" s="153"/>
      <c r="X118" s="151"/>
      <c r="Y118" s="151"/>
      <c r="Z118" s="151"/>
      <c r="AA118" s="151"/>
      <c r="AB118" s="151"/>
      <c r="AC118" s="151"/>
      <c r="AD118" s="151"/>
      <c r="AE118" s="151"/>
      <c r="AF118" s="151"/>
    </row>
    <row r="119" spans="1:32" ht="1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3"/>
      <c r="U119" s="153"/>
      <c r="V119" s="153"/>
      <c r="W119" s="153"/>
      <c r="X119" s="151"/>
      <c r="Y119" s="151"/>
      <c r="Z119" s="151"/>
      <c r="AA119" s="151"/>
      <c r="AB119" s="151"/>
      <c r="AC119" s="151"/>
      <c r="AD119" s="151"/>
      <c r="AE119" s="151"/>
      <c r="AF119" s="151"/>
    </row>
    <row r="120" spans="1:32" ht="1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3"/>
      <c r="U120" s="153"/>
      <c r="V120" s="153"/>
      <c r="W120" s="153"/>
      <c r="X120" s="151"/>
      <c r="Y120" s="151"/>
      <c r="Z120" s="151"/>
      <c r="AA120" s="151"/>
      <c r="AB120" s="151"/>
      <c r="AC120" s="151"/>
      <c r="AD120" s="151"/>
      <c r="AE120" s="151"/>
      <c r="AF120" s="151"/>
    </row>
    <row r="121" spans="1:32" ht="1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3"/>
      <c r="U121" s="153"/>
      <c r="V121" s="153"/>
      <c r="W121" s="153"/>
      <c r="X121" s="151"/>
      <c r="Y121" s="151"/>
      <c r="Z121" s="151"/>
      <c r="AA121" s="151"/>
      <c r="AB121" s="151"/>
      <c r="AC121" s="151"/>
      <c r="AD121" s="151"/>
      <c r="AE121" s="151"/>
      <c r="AF121" s="151"/>
    </row>
    <row r="122" spans="1:32" ht="1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3"/>
      <c r="U122" s="153"/>
      <c r="V122" s="153"/>
      <c r="W122" s="153"/>
      <c r="X122" s="151"/>
      <c r="Y122" s="151"/>
      <c r="Z122" s="151"/>
      <c r="AA122" s="151"/>
      <c r="AB122" s="151"/>
      <c r="AC122" s="151"/>
      <c r="AD122" s="151"/>
      <c r="AE122" s="151"/>
      <c r="AF122" s="151"/>
    </row>
    <row r="123" spans="1:32" ht="1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3"/>
      <c r="U123" s="153"/>
      <c r="V123" s="153"/>
      <c r="W123" s="153"/>
      <c r="X123" s="151"/>
      <c r="Y123" s="151"/>
      <c r="Z123" s="151"/>
      <c r="AA123" s="151"/>
      <c r="AB123" s="151"/>
      <c r="AC123" s="151"/>
      <c r="AD123" s="151"/>
      <c r="AE123" s="151"/>
      <c r="AF123" s="151"/>
    </row>
    <row r="124" spans="1:32" ht="1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3"/>
      <c r="U124" s="153"/>
      <c r="V124" s="153"/>
      <c r="W124" s="153"/>
      <c r="X124" s="151"/>
      <c r="Y124" s="151"/>
      <c r="Z124" s="151"/>
      <c r="AA124" s="151"/>
      <c r="AB124" s="151"/>
      <c r="AC124" s="151"/>
      <c r="AD124" s="151"/>
      <c r="AE124" s="151"/>
      <c r="AF124" s="151"/>
    </row>
    <row r="125" spans="1:32" ht="1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3"/>
      <c r="U125" s="153"/>
      <c r="V125" s="153"/>
      <c r="W125" s="153"/>
      <c r="X125" s="151"/>
      <c r="Y125" s="151"/>
      <c r="Z125" s="151"/>
      <c r="AA125" s="151"/>
      <c r="AB125" s="151"/>
      <c r="AC125" s="151"/>
      <c r="AD125" s="151"/>
      <c r="AE125" s="151"/>
      <c r="AF125" s="151"/>
    </row>
    <row r="126" spans="1:32" ht="1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3"/>
      <c r="U126" s="153"/>
      <c r="V126" s="153"/>
      <c r="W126" s="153"/>
      <c r="X126" s="151"/>
      <c r="Y126" s="151"/>
      <c r="Z126" s="151"/>
      <c r="AA126" s="151"/>
      <c r="AB126" s="151"/>
      <c r="AC126" s="151"/>
      <c r="AD126" s="151"/>
      <c r="AE126" s="151"/>
      <c r="AF126" s="151"/>
    </row>
    <row r="127" spans="1:32" ht="1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3"/>
      <c r="U127" s="153"/>
      <c r="V127" s="153"/>
      <c r="W127" s="153"/>
      <c r="X127" s="151"/>
      <c r="Y127" s="151"/>
      <c r="Z127" s="151"/>
      <c r="AA127" s="151"/>
      <c r="AB127" s="151"/>
      <c r="AC127" s="151"/>
      <c r="AD127" s="151"/>
      <c r="AE127" s="151"/>
      <c r="AF127" s="151"/>
    </row>
    <row r="128" spans="1:32" ht="1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3"/>
      <c r="U128" s="153"/>
      <c r="V128" s="153"/>
      <c r="W128" s="153"/>
      <c r="X128" s="151"/>
      <c r="Y128" s="151"/>
      <c r="Z128" s="151"/>
      <c r="AA128" s="151"/>
      <c r="AB128" s="151"/>
      <c r="AC128" s="151"/>
      <c r="AD128" s="151"/>
      <c r="AE128" s="151"/>
      <c r="AF128" s="151"/>
    </row>
    <row r="129" spans="1:32" ht="1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3"/>
      <c r="U129" s="153"/>
      <c r="V129" s="153"/>
      <c r="W129" s="153"/>
      <c r="X129" s="151"/>
      <c r="Y129" s="151"/>
      <c r="Z129" s="151"/>
      <c r="AA129" s="151"/>
      <c r="AB129" s="151"/>
      <c r="AC129" s="151"/>
      <c r="AD129" s="151"/>
      <c r="AE129" s="151"/>
      <c r="AF129" s="151"/>
    </row>
    <row r="130" spans="1:32" ht="1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3"/>
      <c r="U130" s="153"/>
      <c r="V130" s="153"/>
      <c r="W130" s="153"/>
      <c r="X130" s="151"/>
      <c r="Y130" s="151"/>
      <c r="Z130" s="151"/>
      <c r="AA130" s="151"/>
      <c r="AB130" s="151"/>
      <c r="AC130" s="151"/>
      <c r="AD130" s="151"/>
      <c r="AE130" s="151"/>
      <c r="AF130" s="151"/>
    </row>
    <row r="131" spans="1:32" ht="1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3"/>
      <c r="U131" s="153"/>
      <c r="V131" s="153"/>
      <c r="W131" s="153"/>
      <c r="X131" s="151"/>
      <c r="Y131" s="151"/>
      <c r="Z131" s="151"/>
      <c r="AA131" s="151"/>
      <c r="AB131" s="151"/>
      <c r="AC131" s="151"/>
      <c r="AD131" s="151"/>
      <c r="AE131" s="151"/>
      <c r="AF131" s="151"/>
    </row>
    <row r="132" spans="1:32" ht="1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3"/>
      <c r="U132" s="153"/>
      <c r="V132" s="153"/>
      <c r="W132" s="153"/>
      <c r="X132" s="151"/>
      <c r="Y132" s="151"/>
      <c r="Z132" s="151"/>
      <c r="AA132" s="151"/>
      <c r="AB132" s="151"/>
      <c r="AC132" s="151"/>
      <c r="AD132" s="151"/>
      <c r="AE132" s="151"/>
      <c r="AF132" s="151"/>
    </row>
    <row r="133" spans="1:32" ht="1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3"/>
      <c r="U133" s="153"/>
      <c r="V133" s="153"/>
      <c r="W133" s="153"/>
      <c r="X133" s="151"/>
      <c r="Y133" s="151"/>
      <c r="Z133" s="151"/>
      <c r="AA133" s="151"/>
      <c r="AB133" s="151"/>
      <c r="AC133" s="151"/>
      <c r="AD133" s="151"/>
      <c r="AE133" s="151"/>
      <c r="AF133" s="151"/>
    </row>
    <row r="134" spans="1:32" ht="1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3"/>
      <c r="U134" s="153"/>
      <c r="V134" s="153"/>
      <c r="W134" s="153"/>
      <c r="X134" s="151"/>
      <c r="Y134" s="151"/>
      <c r="Z134" s="151"/>
      <c r="AA134" s="151"/>
      <c r="AB134" s="151"/>
      <c r="AC134" s="151"/>
      <c r="AD134" s="151"/>
      <c r="AE134" s="151"/>
      <c r="AF134" s="151"/>
    </row>
    <row r="135" spans="1:32" ht="1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3"/>
      <c r="U135" s="153"/>
      <c r="V135" s="153"/>
      <c r="W135" s="153"/>
      <c r="X135" s="151"/>
      <c r="Y135" s="151"/>
      <c r="Z135" s="151"/>
      <c r="AA135" s="151"/>
      <c r="AB135" s="151"/>
      <c r="AC135" s="151"/>
      <c r="AD135" s="151"/>
      <c r="AE135" s="151"/>
      <c r="AF135" s="151"/>
    </row>
    <row r="136" spans="1:32" ht="15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3"/>
      <c r="U136" s="153"/>
      <c r="V136" s="153"/>
      <c r="W136" s="153"/>
      <c r="X136" s="151"/>
      <c r="Y136" s="151"/>
      <c r="Z136" s="151"/>
      <c r="AA136" s="151"/>
      <c r="AB136" s="151"/>
      <c r="AC136" s="151"/>
      <c r="AD136" s="151"/>
      <c r="AE136" s="151"/>
      <c r="AF136" s="151"/>
    </row>
    <row r="137" spans="1:32" ht="1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3"/>
      <c r="U137" s="153"/>
      <c r="V137" s="153"/>
      <c r="W137" s="153"/>
      <c r="X137" s="151"/>
      <c r="Y137" s="151"/>
      <c r="Z137" s="151"/>
      <c r="AA137" s="151"/>
      <c r="AB137" s="151"/>
      <c r="AC137" s="151"/>
      <c r="AD137" s="151"/>
      <c r="AE137" s="151"/>
      <c r="AF137" s="151"/>
    </row>
    <row r="138" spans="1:32" ht="1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3"/>
      <c r="U138" s="153"/>
      <c r="V138" s="153"/>
      <c r="W138" s="153"/>
      <c r="X138" s="151"/>
      <c r="Y138" s="151"/>
      <c r="Z138" s="151"/>
      <c r="AA138" s="151"/>
      <c r="AB138" s="151"/>
      <c r="AC138" s="151"/>
      <c r="AD138" s="151"/>
      <c r="AE138" s="151"/>
      <c r="AF138" s="151"/>
    </row>
    <row r="139" spans="1:32" ht="1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3"/>
      <c r="U139" s="153"/>
      <c r="V139" s="153"/>
      <c r="W139" s="153"/>
      <c r="X139" s="151"/>
      <c r="Y139" s="151"/>
      <c r="Z139" s="151"/>
      <c r="AA139" s="151"/>
      <c r="AB139" s="151"/>
      <c r="AC139" s="151"/>
      <c r="AD139" s="151"/>
      <c r="AE139" s="151"/>
      <c r="AF139" s="151"/>
    </row>
    <row r="140" spans="1:32" ht="1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3"/>
      <c r="U140" s="153"/>
      <c r="V140" s="153"/>
      <c r="W140" s="153"/>
      <c r="X140" s="151"/>
      <c r="Y140" s="151"/>
      <c r="Z140" s="151"/>
      <c r="AA140" s="151"/>
      <c r="AB140" s="151"/>
      <c r="AC140" s="151"/>
      <c r="AD140" s="151"/>
      <c r="AE140" s="151"/>
      <c r="AF140" s="151"/>
    </row>
    <row r="141" spans="1:32" ht="1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3"/>
      <c r="U141" s="153"/>
      <c r="V141" s="153"/>
      <c r="W141" s="153"/>
      <c r="X141" s="151"/>
      <c r="Y141" s="151"/>
      <c r="Z141" s="151"/>
      <c r="AA141" s="151"/>
      <c r="AB141" s="151"/>
      <c r="AC141" s="151"/>
      <c r="AD141" s="151"/>
      <c r="AE141" s="151"/>
      <c r="AF141" s="151"/>
    </row>
    <row r="142" spans="1:32" ht="1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3"/>
      <c r="U142" s="153"/>
      <c r="V142" s="153"/>
      <c r="W142" s="153"/>
      <c r="X142" s="151"/>
      <c r="Y142" s="151"/>
      <c r="Z142" s="151"/>
      <c r="AA142" s="151"/>
      <c r="AB142" s="151"/>
      <c r="AC142" s="151"/>
      <c r="AD142" s="151"/>
      <c r="AE142" s="151"/>
      <c r="AF142" s="151"/>
    </row>
    <row r="143" spans="1:32" ht="1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3"/>
      <c r="U143" s="153"/>
      <c r="V143" s="153"/>
      <c r="W143" s="153"/>
      <c r="X143" s="151"/>
      <c r="Y143" s="151"/>
      <c r="Z143" s="151"/>
      <c r="AA143" s="151"/>
      <c r="AB143" s="151"/>
      <c r="AC143" s="151"/>
      <c r="AD143" s="151"/>
      <c r="AE143" s="151"/>
      <c r="AF143" s="151"/>
    </row>
    <row r="144" spans="1:32" ht="1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3"/>
      <c r="U144" s="153"/>
      <c r="V144" s="153"/>
      <c r="W144" s="153"/>
      <c r="X144" s="151"/>
      <c r="Y144" s="151"/>
      <c r="Z144" s="151"/>
      <c r="AA144" s="151"/>
      <c r="AB144" s="151"/>
      <c r="AC144" s="151"/>
      <c r="AD144" s="151"/>
      <c r="AE144" s="151"/>
      <c r="AF144" s="151"/>
    </row>
    <row r="145" spans="1:32" ht="1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3"/>
      <c r="U145" s="153"/>
      <c r="V145" s="153"/>
      <c r="W145" s="153"/>
      <c r="X145" s="151"/>
      <c r="Y145" s="151"/>
      <c r="Z145" s="151"/>
      <c r="AA145" s="151"/>
      <c r="AB145" s="151"/>
      <c r="AC145" s="151"/>
      <c r="AD145" s="151"/>
      <c r="AE145" s="151"/>
      <c r="AF145" s="151"/>
    </row>
    <row r="146" spans="20:24" ht="12.75">
      <c r="T146" s="122"/>
      <c r="U146" s="122"/>
      <c r="W146" s="122"/>
      <c r="X146"/>
    </row>
    <row r="147" spans="20:24" ht="12.75">
      <c r="T147" s="122"/>
      <c r="U147" s="122"/>
      <c r="W147" s="122"/>
      <c r="X147"/>
    </row>
    <row r="148" spans="20:24" ht="12.75">
      <c r="T148" s="122"/>
      <c r="U148" s="122"/>
      <c r="W148" s="122"/>
      <c r="X148"/>
    </row>
    <row r="149" spans="20:24" ht="12.75">
      <c r="T149" s="122"/>
      <c r="U149" s="122"/>
      <c r="W149" s="122"/>
      <c r="X149"/>
    </row>
    <row r="150" spans="20:24" ht="12.75">
      <c r="T150" s="122"/>
      <c r="U150" s="122"/>
      <c r="W150" s="122"/>
      <c r="X150"/>
    </row>
    <row r="151" spans="20:24" ht="12.75">
      <c r="T151" s="122"/>
      <c r="U151" s="122"/>
      <c r="W151" s="122"/>
      <c r="X151"/>
    </row>
    <row r="152" spans="20:24" ht="12.75">
      <c r="T152" s="122"/>
      <c r="U152" s="122"/>
      <c r="W152" s="122"/>
      <c r="X152"/>
    </row>
    <row r="153" spans="20:24" ht="12.75">
      <c r="T153" s="122"/>
      <c r="U153" s="122"/>
      <c r="W153" s="122"/>
      <c r="X153"/>
    </row>
    <row r="154" spans="20:24" ht="12.75">
      <c r="T154" s="122"/>
      <c r="U154" s="122"/>
      <c r="W154" s="122"/>
      <c r="X154"/>
    </row>
    <row r="155" spans="20:24" ht="12.75">
      <c r="T155" s="122"/>
      <c r="U155" s="122"/>
      <c r="W155" s="122"/>
      <c r="X155"/>
    </row>
    <row r="156" spans="20:24" ht="12.75">
      <c r="T156" s="122"/>
      <c r="U156" s="122"/>
      <c r="W156" s="122"/>
      <c r="X156"/>
    </row>
    <row r="157" spans="20:24" ht="12.75">
      <c r="T157" s="122"/>
      <c r="U157" s="122"/>
      <c r="W157" s="122"/>
      <c r="X157"/>
    </row>
    <row r="158" spans="20:24" ht="12.75">
      <c r="T158" s="122"/>
      <c r="U158" s="122"/>
      <c r="W158" s="122"/>
      <c r="X158"/>
    </row>
    <row r="159" spans="20:24" ht="12.75">
      <c r="T159" s="122"/>
      <c r="U159" s="122"/>
      <c r="W159" s="122"/>
      <c r="X159"/>
    </row>
    <row r="160" spans="20:24" ht="12.75">
      <c r="T160" s="122"/>
      <c r="U160" s="122"/>
      <c r="W160" s="122"/>
      <c r="X160"/>
    </row>
    <row r="161" spans="20:24" ht="12.75">
      <c r="T161" s="122"/>
      <c r="U161" s="122"/>
      <c r="W161" s="122"/>
      <c r="X161"/>
    </row>
    <row r="162" spans="20:24" ht="12.75">
      <c r="T162" s="122"/>
      <c r="U162" s="122"/>
      <c r="W162" s="122"/>
      <c r="X162"/>
    </row>
    <row r="163" spans="20:24" ht="12.75">
      <c r="T163" s="122"/>
      <c r="U163" s="122"/>
      <c r="W163" s="122"/>
      <c r="X163"/>
    </row>
    <row r="164" spans="20:24" ht="12.75">
      <c r="T164" s="122"/>
      <c r="U164" s="122"/>
      <c r="W164" s="122"/>
      <c r="X164"/>
    </row>
    <row r="165" spans="20:24" ht="12.75">
      <c r="T165" s="122"/>
      <c r="U165" s="122"/>
      <c r="W165" s="122"/>
      <c r="X165"/>
    </row>
    <row r="166" spans="20:24" ht="12.75">
      <c r="T166" s="122"/>
      <c r="U166" s="122"/>
      <c r="W166" s="122"/>
      <c r="X166"/>
    </row>
    <row r="167" spans="20:24" ht="12.75">
      <c r="T167" s="122"/>
      <c r="U167" s="122"/>
      <c r="W167" s="122"/>
      <c r="X167"/>
    </row>
    <row r="168" spans="20:24" ht="12.75">
      <c r="T168" s="122"/>
      <c r="U168" s="122"/>
      <c r="W168" s="122"/>
      <c r="X168"/>
    </row>
    <row r="169" spans="20:24" ht="12.75">
      <c r="T169" s="122"/>
      <c r="U169" s="122"/>
      <c r="W169" s="122"/>
      <c r="X169"/>
    </row>
    <row r="170" spans="20:24" ht="12.75">
      <c r="T170" s="122"/>
      <c r="U170" s="122"/>
      <c r="W170" s="122"/>
      <c r="X170"/>
    </row>
    <row r="171" spans="20:24" ht="12.75">
      <c r="T171" s="122"/>
      <c r="U171" s="122"/>
      <c r="W171" s="122"/>
      <c r="X171"/>
    </row>
    <row r="172" spans="20:24" ht="12.75">
      <c r="T172" s="122"/>
      <c r="U172" s="122"/>
      <c r="W172" s="122"/>
      <c r="X172"/>
    </row>
    <row r="173" spans="20:24" ht="12.75">
      <c r="T173" s="122"/>
      <c r="U173" s="122"/>
      <c r="W173" s="122"/>
      <c r="X173"/>
    </row>
    <row r="174" spans="20:24" ht="12.75">
      <c r="T174" s="122"/>
      <c r="U174" s="122"/>
      <c r="W174" s="122"/>
      <c r="X174"/>
    </row>
    <row r="175" spans="20:24" ht="12.75">
      <c r="T175" s="122"/>
      <c r="U175" s="122"/>
      <c r="W175" s="122"/>
      <c r="X175"/>
    </row>
    <row r="176" spans="20:24" ht="12.75">
      <c r="T176" s="122"/>
      <c r="U176" s="122"/>
      <c r="W176" s="122"/>
      <c r="X176"/>
    </row>
    <row r="177" spans="20:24" ht="12.75">
      <c r="T177" s="122"/>
      <c r="U177" s="122"/>
      <c r="W177" s="122"/>
      <c r="X177"/>
    </row>
    <row r="178" spans="20:24" ht="12.75">
      <c r="T178" s="122"/>
      <c r="U178" s="122"/>
      <c r="W178" s="122"/>
      <c r="X178"/>
    </row>
    <row r="179" spans="20:24" ht="12.75">
      <c r="T179" s="122"/>
      <c r="U179" s="122"/>
      <c r="W179" s="122"/>
      <c r="X179"/>
    </row>
    <row r="180" spans="20:24" ht="12.75">
      <c r="T180" s="122"/>
      <c r="U180" s="122"/>
      <c r="W180" s="122"/>
      <c r="X180"/>
    </row>
    <row r="181" spans="20:24" ht="12.75">
      <c r="T181" s="122"/>
      <c r="U181" s="122"/>
      <c r="W181" s="122"/>
      <c r="X181"/>
    </row>
    <row r="182" spans="20:24" ht="12.75">
      <c r="T182" s="122"/>
      <c r="U182" s="122"/>
      <c r="W182" s="122"/>
      <c r="X182"/>
    </row>
    <row r="183" spans="20:24" ht="12.75">
      <c r="T183" s="122"/>
      <c r="U183" s="122"/>
      <c r="W183" s="122"/>
      <c r="X183"/>
    </row>
    <row r="184" spans="20:24" ht="12.75">
      <c r="T184" s="122"/>
      <c r="U184" s="122"/>
      <c r="W184" s="122"/>
      <c r="X184"/>
    </row>
    <row r="185" spans="20:24" ht="12.75">
      <c r="T185" s="122"/>
      <c r="U185" s="122"/>
      <c r="W185" s="122"/>
      <c r="X185"/>
    </row>
    <row r="186" spans="20:24" ht="12.75">
      <c r="T186" s="122"/>
      <c r="U186" s="122"/>
      <c r="W186" s="122"/>
      <c r="X186"/>
    </row>
    <row r="187" spans="20:24" ht="12.75">
      <c r="T187" s="122"/>
      <c r="U187" s="122"/>
      <c r="W187" s="122"/>
      <c r="X187"/>
    </row>
    <row r="188" spans="20:24" ht="12.75">
      <c r="T188" s="122"/>
      <c r="U188" s="122"/>
      <c r="W188" s="122"/>
      <c r="X188"/>
    </row>
    <row r="189" spans="20:24" ht="12.75">
      <c r="T189" s="122"/>
      <c r="U189" s="122"/>
      <c r="W189" s="122"/>
      <c r="X189"/>
    </row>
    <row r="190" spans="20:24" ht="12.75">
      <c r="T190" s="122"/>
      <c r="U190" s="122"/>
      <c r="W190" s="122"/>
      <c r="X190"/>
    </row>
    <row r="191" spans="20:24" ht="12.75">
      <c r="T191" s="122"/>
      <c r="U191" s="122"/>
      <c r="W191" s="122"/>
      <c r="X191"/>
    </row>
    <row r="192" spans="20:24" ht="12.75">
      <c r="T192" s="122"/>
      <c r="U192" s="122"/>
      <c r="W192" s="122"/>
      <c r="X192"/>
    </row>
    <row r="193" spans="20:24" ht="12.75">
      <c r="T193" s="122"/>
      <c r="U193" s="122"/>
      <c r="W193" s="122"/>
      <c r="X193"/>
    </row>
    <row r="194" spans="20:24" ht="12.75">
      <c r="T194" s="122"/>
      <c r="U194" s="122"/>
      <c r="W194" s="122"/>
      <c r="X194"/>
    </row>
    <row r="195" spans="20:24" ht="12.75">
      <c r="T195" s="122"/>
      <c r="U195" s="122"/>
      <c r="W195" s="122"/>
      <c r="X195"/>
    </row>
    <row r="196" spans="20:24" ht="12.75">
      <c r="T196" s="122"/>
      <c r="U196" s="122"/>
      <c r="W196" s="122"/>
      <c r="X196"/>
    </row>
    <row r="197" spans="20:24" ht="12.75">
      <c r="T197" s="122"/>
      <c r="U197" s="122"/>
      <c r="W197" s="122"/>
      <c r="X197"/>
    </row>
    <row r="198" spans="20:24" ht="12.75">
      <c r="T198" s="122"/>
      <c r="U198" s="122"/>
      <c r="W198" s="122"/>
      <c r="X198"/>
    </row>
    <row r="199" spans="20:24" ht="12.75">
      <c r="T199" s="122"/>
      <c r="U199" s="122"/>
      <c r="W199" s="122"/>
      <c r="X199"/>
    </row>
    <row r="200" spans="20:24" ht="12.75">
      <c r="T200" s="122"/>
      <c r="U200" s="122"/>
      <c r="W200" s="122"/>
      <c r="X200"/>
    </row>
    <row r="201" spans="20:24" ht="12.75">
      <c r="T201" s="122"/>
      <c r="U201" s="122"/>
      <c r="W201" s="122"/>
      <c r="X201"/>
    </row>
    <row r="202" spans="20:24" ht="12.75">
      <c r="T202" s="122"/>
      <c r="U202" s="122"/>
      <c r="W202" s="122"/>
      <c r="X202"/>
    </row>
    <row r="203" spans="20:24" ht="12.75">
      <c r="T203" s="122"/>
      <c r="U203" s="122"/>
      <c r="W203" s="122"/>
      <c r="X203"/>
    </row>
    <row r="204" spans="20:24" ht="12.75">
      <c r="T204" s="122"/>
      <c r="U204" s="122"/>
      <c r="W204" s="122"/>
      <c r="X204"/>
    </row>
    <row r="205" spans="20:24" ht="12.75">
      <c r="T205" s="122"/>
      <c r="U205" s="122"/>
      <c r="W205" s="122"/>
      <c r="X205"/>
    </row>
    <row r="206" spans="20:24" ht="12.75">
      <c r="T206" s="122"/>
      <c r="U206" s="122"/>
      <c r="W206" s="122"/>
      <c r="X206"/>
    </row>
    <row r="207" spans="20:24" ht="12.75">
      <c r="T207" s="122"/>
      <c r="U207" s="122"/>
      <c r="W207" s="122"/>
      <c r="X207"/>
    </row>
    <row r="208" spans="20:24" ht="12.75">
      <c r="T208" s="122"/>
      <c r="U208" s="122"/>
      <c r="W208" s="122"/>
      <c r="X208"/>
    </row>
    <row r="209" spans="20:24" ht="12.75">
      <c r="T209" s="122"/>
      <c r="U209" s="122"/>
      <c r="W209" s="122"/>
      <c r="X209"/>
    </row>
    <row r="210" spans="20:24" ht="12.75">
      <c r="T210" s="122"/>
      <c r="U210" s="122"/>
      <c r="W210" s="122"/>
      <c r="X210"/>
    </row>
    <row r="211" spans="20:24" ht="12.75">
      <c r="T211" s="122"/>
      <c r="U211" s="122"/>
      <c r="W211" s="122"/>
      <c r="X211"/>
    </row>
    <row r="212" spans="20:24" ht="12.75">
      <c r="T212" s="122"/>
      <c r="U212" s="122"/>
      <c r="W212" s="122"/>
      <c r="X212"/>
    </row>
    <row r="213" spans="20:24" ht="12.75">
      <c r="T213" s="122"/>
      <c r="U213" s="122"/>
      <c r="W213" s="122"/>
      <c r="X213"/>
    </row>
    <row r="214" spans="20:24" ht="12.75">
      <c r="T214" s="122"/>
      <c r="U214" s="122"/>
      <c r="W214" s="122"/>
      <c r="X214"/>
    </row>
    <row r="215" spans="20:24" ht="12.75">
      <c r="T215" s="122"/>
      <c r="U215" s="122"/>
      <c r="W215" s="122"/>
      <c r="X215"/>
    </row>
    <row r="216" spans="20:24" ht="12.75">
      <c r="T216" s="122"/>
      <c r="U216" s="122"/>
      <c r="W216" s="122"/>
      <c r="X216"/>
    </row>
    <row r="217" spans="20:24" ht="12.75">
      <c r="T217" s="122"/>
      <c r="U217" s="122"/>
      <c r="W217" s="122"/>
      <c r="X217"/>
    </row>
    <row r="218" spans="20:24" ht="12.75">
      <c r="T218" s="122"/>
      <c r="U218" s="122"/>
      <c r="W218" s="122"/>
      <c r="X218"/>
    </row>
    <row r="219" spans="20:24" ht="12.75">
      <c r="T219" s="122"/>
      <c r="U219" s="122"/>
      <c r="W219" s="122"/>
      <c r="X219"/>
    </row>
    <row r="220" spans="20:24" ht="12.75">
      <c r="T220" s="122"/>
      <c r="U220" s="122"/>
      <c r="W220" s="122"/>
      <c r="X220"/>
    </row>
    <row r="221" spans="20:24" ht="12.75">
      <c r="T221" s="122"/>
      <c r="U221" s="122"/>
      <c r="W221" s="122"/>
      <c r="X221"/>
    </row>
    <row r="222" spans="20:24" ht="12.75">
      <c r="T222" s="122"/>
      <c r="U222" s="122"/>
      <c r="W222" s="122"/>
      <c r="X222"/>
    </row>
    <row r="223" spans="20:24" ht="12.75">
      <c r="T223" s="122"/>
      <c r="U223" s="122"/>
      <c r="W223" s="122"/>
      <c r="X223"/>
    </row>
    <row r="224" spans="20:24" ht="12.75">
      <c r="T224" s="122"/>
      <c r="U224" s="122"/>
      <c r="W224" s="122"/>
      <c r="X224"/>
    </row>
    <row r="225" spans="20:24" ht="12.75">
      <c r="T225" s="122"/>
      <c r="U225" s="122"/>
      <c r="W225" s="122"/>
      <c r="X225"/>
    </row>
    <row r="226" spans="20:24" ht="12.75">
      <c r="T226" s="122"/>
      <c r="U226" s="122"/>
      <c r="W226" s="122"/>
      <c r="X226"/>
    </row>
    <row r="227" spans="20:24" ht="12.75">
      <c r="T227" s="122"/>
      <c r="U227" s="122"/>
      <c r="W227" s="122"/>
      <c r="X227"/>
    </row>
    <row r="228" spans="20:24" ht="12.75">
      <c r="T228" s="122"/>
      <c r="U228" s="122"/>
      <c r="W228" s="122"/>
      <c r="X228"/>
    </row>
    <row r="229" spans="20:24" ht="12.75">
      <c r="T229" s="122"/>
      <c r="U229" s="122"/>
      <c r="W229" s="122"/>
      <c r="X229"/>
    </row>
    <row r="230" spans="20:24" ht="12.75">
      <c r="T230" s="122"/>
      <c r="U230" s="122"/>
      <c r="W230" s="122"/>
      <c r="X230"/>
    </row>
    <row r="231" spans="20:24" ht="12.75">
      <c r="T231" s="122"/>
      <c r="U231" s="122"/>
      <c r="W231" s="122"/>
      <c r="X231"/>
    </row>
    <row r="232" spans="20:24" ht="12.75">
      <c r="T232" s="122"/>
      <c r="U232" s="122"/>
      <c r="W232" s="122"/>
      <c r="X232"/>
    </row>
    <row r="233" spans="20:24" ht="12.75">
      <c r="T233" s="122"/>
      <c r="U233" s="122"/>
      <c r="W233" s="122"/>
      <c r="X233"/>
    </row>
    <row r="234" spans="20:24" ht="12.75">
      <c r="T234" s="122"/>
      <c r="U234" s="122"/>
      <c r="W234" s="122"/>
      <c r="X234"/>
    </row>
    <row r="235" spans="20:24" ht="12.75">
      <c r="T235" s="122"/>
      <c r="U235" s="122"/>
      <c r="W235" s="122"/>
      <c r="X235"/>
    </row>
    <row r="236" spans="20:24" ht="12.75">
      <c r="T236" s="122"/>
      <c r="U236" s="122"/>
      <c r="W236" s="122"/>
      <c r="X236"/>
    </row>
    <row r="237" spans="20:24" ht="12.75">
      <c r="T237" s="122"/>
      <c r="U237" s="122"/>
      <c r="W237" s="122"/>
      <c r="X237"/>
    </row>
    <row r="238" spans="20:24" ht="12.75">
      <c r="T238" s="122"/>
      <c r="U238" s="122"/>
      <c r="W238" s="122"/>
      <c r="X238"/>
    </row>
    <row r="239" spans="20:24" ht="12.75">
      <c r="T239" s="122"/>
      <c r="U239" s="122"/>
      <c r="W239" s="122"/>
      <c r="X239"/>
    </row>
    <row r="240" spans="20:24" ht="12.75">
      <c r="T240" s="122"/>
      <c r="U240" s="122"/>
      <c r="W240" s="122"/>
      <c r="X240"/>
    </row>
    <row r="241" spans="20:24" ht="12.75">
      <c r="T241" s="122"/>
      <c r="U241" s="122"/>
      <c r="W241" s="122"/>
      <c r="X241"/>
    </row>
    <row r="242" spans="20:24" ht="12.75">
      <c r="T242" s="122"/>
      <c r="U242" s="122"/>
      <c r="W242" s="122"/>
      <c r="X242"/>
    </row>
    <row r="243" spans="20:24" ht="12.75">
      <c r="T243" s="122"/>
      <c r="U243" s="122"/>
      <c r="W243" s="122"/>
      <c r="X243"/>
    </row>
    <row r="244" spans="20:24" ht="12.75">
      <c r="T244" s="122"/>
      <c r="U244" s="122"/>
      <c r="W244" s="122"/>
      <c r="X244"/>
    </row>
    <row r="245" spans="20:24" ht="12.75">
      <c r="T245" s="122"/>
      <c r="U245" s="122"/>
      <c r="W245" s="122"/>
      <c r="X245"/>
    </row>
    <row r="246" spans="20:24" ht="12.75">
      <c r="T246" s="122"/>
      <c r="U246" s="122"/>
      <c r="W246" s="122"/>
      <c r="X246"/>
    </row>
    <row r="247" spans="20:24" ht="12.75">
      <c r="T247" s="122"/>
      <c r="U247" s="122"/>
      <c r="W247" s="122"/>
      <c r="X247"/>
    </row>
    <row r="248" spans="20:24" ht="12.75">
      <c r="T248" s="122"/>
      <c r="U248" s="122"/>
      <c r="W248" s="122"/>
      <c r="X248"/>
    </row>
    <row r="249" spans="20:24" ht="12.75">
      <c r="T249" s="122"/>
      <c r="U249" s="122"/>
      <c r="W249" s="122"/>
      <c r="X249"/>
    </row>
    <row r="250" spans="20:24" ht="12.75">
      <c r="T250" s="122"/>
      <c r="U250" s="122"/>
      <c r="W250" s="122"/>
      <c r="X250"/>
    </row>
    <row r="251" spans="20:24" ht="12.75">
      <c r="T251" s="122"/>
      <c r="U251" s="122"/>
      <c r="W251" s="122"/>
      <c r="X251"/>
    </row>
    <row r="252" spans="20:24" ht="12.75">
      <c r="T252" s="122"/>
      <c r="U252" s="122"/>
      <c r="W252" s="122"/>
      <c r="X252"/>
    </row>
    <row r="253" spans="20:24" ht="12.75">
      <c r="T253" s="122"/>
      <c r="U253" s="122"/>
      <c r="W253" s="122"/>
      <c r="X253"/>
    </row>
    <row r="254" spans="20:24" ht="12.75">
      <c r="T254" s="122"/>
      <c r="U254" s="122"/>
      <c r="W254" s="122"/>
      <c r="X254"/>
    </row>
    <row r="255" spans="20:24" ht="12.75">
      <c r="T255" s="122"/>
      <c r="U255" s="122"/>
      <c r="W255" s="122"/>
      <c r="X255"/>
    </row>
    <row r="256" spans="20:24" ht="12.75">
      <c r="T256" s="122"/>
      <c r="U256" s="122"/>
      <c r="W256" s="122"/>
      <c r="X256"/>
    </row>
    <row r="257" spans="20:24" ht="12.75">
      <c r="T257" s="122"/>
      <c r="U257" s="122"/>
      <c r="W257" s="122"/>
      <c r="X257"/>
    </row>
    <row r="258" spans="20:24" ht="12.75">
      <c r="T258" s="122"/>
      <c r="U258" s="122"/>
      <c r="W258" s="122"/>
      <c r="X258"/>
    </row>
    <row r="259" spans="20:24" ht="12.75">
      <c r="T259" s="122"/>
      <c r="U259" s="122"/>
      <c r="W259" s="122"/>
      <c r="X259"/>
    </row>
    <row r="260" spans="20:24" ht="12.75">
      <c r="T260" s="122"/>
      <c r="U260" s="122"/>
      <c r="W260" s="122"/>
      <c r="X260"/>
    </row>
    <row r="261" spans="20:24" ht="12.75">
      <c r="T261" s="122"/>
      <c r="U261" s="122"/>
      <c r="W261" s="122"/>
      <c r="X261"/>
    </row>
    <row r="262" spans="20:24" ht="12.75">
      <c r="T262" s="122"/>
      <c r="U262" s="122"/>
      <c r="W262" s="122"/>
      <c r="X262"/>
    </row>
    <row r="263" spans="20:24" ht="12.75">
      <c r="T263" s="122"/>
      <c r="U263" s="122"/>
      <c r="W263" s="122"/>
      <c r="X263"/>
    </row>
    <row r="264" spans="20:24" ht="12.75">
      <c r="T264" s="122"/>
      <c r="U264" s="122"/>
      <c r="W264" s="122"/>
      <c r="X264"/>
    </row>
    <row r="265" spans="20:24" ht="12.75">
      <c r="T265" s="122"/>
      <c r="U265" s="122"/>
      <c r="W265" s="122"/>
      <c r="X265"/>
    </row>
    <row r="266" spans="20:24" ht="12.75">
      <c r="T266" s="122"/>
      <c r="U266" s="122"/>
      <c r="W266" s="122"/>
      <c r="X266"/>
    </row>
    <row r="267" spans="20:24" ht="12.75">
      <c r="T267" s="122"/>
      <c r="U267" s="122"/>
      <c r="W267" s="122"/>
      <c r="X267"/>
    </row>
    <row r="268" spans="20:24" ht="12.75">
      <c r="T268" s="122"/>
      <c r="U268" s="122"/>
      <c r="W268" s="122"/>
      <c r="X268"/>
    </row>
    <row r="269" spans="20:24" ht="12.75">
      <c r="T269" s="122"/>
      <c r="U269" s="122"/>
      <c r="W269" s="122"/>
      <c r="X269"/>
    </row>
    <row r="270" spans="20:24" ht="12.75">
      <c r="T270" s="122"/>
      <c r="U270" s="122"/>
      <c r="W270" s="122"/>
      <c r="X270"/>
    </row>
    <row r="271" spans="20:24" ht="12.75">
      <c r="T271" s="122"/>
      <c r="U271" s="122"/>
      <c r="W271" s="122"/>
      <c r="X271"/>
    </row>
    <row r="272" spans="20:24" ht="12.75">
      <c r="T272" s="122"/>
      <c r="U272" s="122"/>
      <c r="W272" s="122"/>
      <c r="X272"/>
    </row>
    <row r="273" spans="20:24" ht="12.75">
      <c r="T273" s="122"/>
      <c r="U273" s="122"/>
      <c r="W273" s="122"/>
      <c r="X273"/>
    </row>
    <row r="274" spans="20:24" ht="12.75">
      <c r="T274" s="122"/>
      <c r="U274" s="122"/>
      <c r="W274" s="122"/>
      <c r="X274"/>
    </row>
    <row r="275" spans="20:24" ht="12.75">
      <c r="T275" s="122"/>
      <c r="U275" s="122"/>
      <c r="W275" s="122"/>
      <c r="X275"/>
    </row>
    <row r="276" spans="20:24" ht="12.75">
      <c r="T276" s="122"/>
      <c r="U276" s="122"/>
      <c r="W276" s="122"/>
      <c r="X276"/>
    </row>
    <row r="277" spans="20:24" ht="12.75">
      <c r="T277" s="122"/>
      <c r="U277" s="122"/>
      <c r="W277" s="122"/>
      <c r="X277"/>
    </row>
    <row r="278" spans="20:24" ht="12.75">
      <c r="T278" s="122"/>
      <c r="U278" s="122"/>
      <c r="W278" s="122"/>
      <c r="X278"/>
    </row>
    <row r="279" spans="20:24" ht="12.75">
      <c r="T279" s="122"/>
      <c r="U279" s="122"/>
      <c r="W279" s="122"/>
      <c r="X279"/>
    </row>
    <row r="280" spans="20:24" ht="12.75">
      <c r="T280" s="122"/>
      <c r="U280" s="122"/>
      <c r="W280" s="122"/>
      <c r="X280"/>
    </row>
    <row r="281" spans="20:24" ht="12.75">
      <c r="T281" s="122"/>
      <c r="U281" s="122"/>
      <c r="W281" s="122"/>
      <c r="X281"/>
    </row>
    <row r="282" spans="20:24" ht="12.75">
      <c r="T282" s="122"/>
      <c r="U282" s="122"/>
      <c r="W282" s="122"/>
      <c r="X282"/>
    </row>
    <row r="283" spans="20:24" ht="12.75">
      <c r="T283" s="122"/>
      <c r="U283" s="122"/>
      <c r="W283" s="122"/>
      <c r="X283"/>
    </row>
    <row r="284" spans="20:24" ht="12.75">
      <c r="T284" s="122"/>
      <c r="U284" s="122"/>
      <c r="W284" s="122"/>
      <c r="X284"/>
    </row>
    <row r="285" spans="20:24" ht="12.75">
      <c r="T285" s="122"/>
      <c r="U285" s="122"/>
      <c r="W285" s="122"/>
      <c r="X285"/>
    </row>
    <row r="286" spans="20:24" ht="12.75">
      <c r="T286" s="122"/>
      <c r="U286" s="122"/>
      <c r="W286" s="122"/>
      <c r="X286"/>
    </row>
    <row r="287" spans="20:24" ht="12.75">
      <c r="T287" s="122"/>
      <c r="U287" s="122"/>
      <c r="W287" s="122"/>
      <c r="X287"/>
    </row>
    <row r="288" spans="20:24" ht="12.75">
      <c r="T288" s="122"/>
      <c r="U288" s="122"/>
      <c r="W288" s="122"/>
      <c r="X288"/>
    </row>
    <row r="289" spans="20:24" ht="12.75">
      <c r="T289" s="122"/>
      <c r="U289" s="122"/>
      <c r="W289" s="122"/>
      <c r="X289"/>
    </row>
    <row r="290" spans="20:24" ht="12.75">
      <c r="T290" s="122"/>
      <c r="U290" s="122"/>
      <c r="W290" s="122"/>
      <c r="X290"/>
    </row>
    <row r="291" spans="20:24" ht="12.75">
      <c r="T291" s="122"/>
      <c r="U291" s="122"/>
      <c r="W291" s="122"/>
      <c r="X291"/>
    </row>
    <row r="292" spans="20:24" ht="12.75">
      <c r="T292" s="122"/>
      <c r="U292" s="122"/>
      <c r="W292" s="122"/>
      <c r="X292"/>
    </row>
    <row r="293" spans="20:24" ht="12.75">
      <c r="T293" s="122"/>
      <c r="U293" s="122"/>
      <c r="W293" s="122"/>
      <c r="X293"/>
    </row>
    <row r="294" spans="20:24" ht="12.75">
      <c r="T294" s="122"/>
      <c r="U294" s="122"/>
      <c r="W294" s="122"/>
      <c r="X294"/>
    </row>
    <row r="295" spans="20:24" ht="12.75">
      <c r="T295" s="122"/>
      <c r="U295" s="122"/>
      <c r="W295" s="122"/>
      <c r="X295"/>
    </row>
    <row r="296" spans="20:24" ht="12.75">
      <c r="T296" s="122"/>
      <c r="U296" s="122"/>
      <c r="W296" s="122"/>
      <c r="X296"/>
    </row>
    <row r="297" spans="20:24" ht="12.75">
      <c r="T297" s="122"/>
      <c r="U297" s="122"/>
      <c r="W297" s="122"/>
      <c r="X297"/>
    </row>
    <row r="298" spans="20:24" ht="12.75">
      <c r="T298" s="122"/>
      <c r="U298" s="122"/>
      <c r="W298" s="122"/>
      <c r="X298"/>
    </row>
    <row r="299" spans="20:24" ht="12.75">
      <c r="T299" s="122"/>
      <c r="U299" s="122"/>
      <c r="W299" s="122"/>
      <c r="X299"/>
    </row>
    <row r="300" spans="20:24" ht="12.75">
      <c r="T300" s="122"/>
      <c r="U300" s="122"/>
      <c r="W300" s="122"/>
      <c r="X300"/>
    </row>
    <row r="301" spans="20:24" ht="12.75">
      <c r="T301" s="122"/>
      <c r="U301" s="122"/>
      <c r="W301" s="122"/>
      <c r="X301"/>
    </row>
    <row r="302" spans="20:24" ht="12.75">
      <c r="T302" s="122"/>
      <c r="U302" s="122"/>
      <c r="W302" s="122"/>
      <c r="X302"/>
    </row>
    <row r="303" spans="20:24" ht="12.75">
      <c r="T303" s="122"/>
      <c r="U303" s="122"/>
      <c r="W303" s="122"/>
      <c r="X303"/>
    </row>
    <row r="304" spans="20:24" ht="12.75">
      <c r="T304" s="122"/>
      <c r="U304" s="122"/>
      <c r="W304" s="122"/>
      <c r="X304"/>
    </row>
    <row r="305" spans="20:24" ht="12.75">
      <c r="T305" s="122"/>
      <c r="U305" s="122"/>
      <c r="W305" s="122"/>
      <c r="X305"/>
    </row>
    <row r="306" spans="20:24" ht="12.75">
      <c r="T306" s="122"/>
      <c r="U306" s="122"/>
      <c r="W306" s="122"/>
      <c r="X306"/>
    </row>
    <row r="307" spans="20:24" ht="12.75">
      <c r="T307" s="122"/>
      <c r="U307" s="122"/>
      <c r="W307" s="122"/>
      <c r="X307"/>
    </row>
    <row r="308" spans="20:24" ht="12.75">
      <c r="T308" s="122"/>
      <c r="U308" s="122"/>
      <c r="W308" s="122"/>
      <c r="X308"/>
    </row>
    <row r="309" spans="20:24" ht="12.75">
      <c r="T309" s="122"/>
      <c r="U309" s="122"/>
      <c r="W309" s="122"/>
      <c r="X309"/>
    </row>
    <row r="310" spans="20:24" ht="12.75">
      <c r="T310" s="122"/>
      <c r="U310" s="122"/>
      <c r="W310" s="122"/>
      <c r="X310"/>
    </row>
    <row r="311" spans="20:24" ht="12.75">
      <c r="T311" s="122"/>
      <c r="U311" s="122"/>
      <c r="W311" s="122"/>
      <c r="X311"/>
    </row>
    <row r="312" spans="20:24" ht="12.75">
      <c r="T312" s="122"/>
      <c r="U312" s="122"/>
      <c r="W312" s="122"/>
      <c r="X312"/>
    </row>
    <row r="313" spans="20:24" ht="12.75">
      <c r="T313" s="122"/>
      <c r="U313" s="122"/>
      <c r="W313" s="122"/>
      <c r="X313"/>
    </row>
    <row r="314" spans="20:24" ht="12.75">
      <c r="T314" s="122"/>
      <c r="U314" s="122"/>
      <c r="W314" s="122"/>
      <c r="X314"/>
    </row>
    <row r="315" spans="20:24" ht="12.75">
      <c r="T315" s="122"/>
      <c r="U315" s="122"/>
      <c r="W315" s="122"/>
      <c r="X315"/>
    </row>
    <row r="316" spans="20:24" ht="12.75">
      <c r="T316" s="122"/>
      <c r="U316" s="122"/>
      <c r="W316" s="122"/>
      <c r="X316"/>
    </row>
    <row r="317" spans="20:24" ht="12.75">
      <c r="T317" s="122"/>
      <c r="U317" s="122"/>
      <c r="W317" s="122"/>
      <c r="X317"/>
    </row>
    <row r="318" spans="20:24" ht="12.75">
      <c r="T318" s="122"/>
      <c r="U318" s="122"/>
      <c r="W318" s="122"/>
      <c r="X318"/>
    </row>
    <row r="319" spans="20:24" ht="12.75">
      <c r="T319" s="122"/>
      <c r="U319" s="122"/>
      <c r="W319" s="122"/>
      <c r="X319"/>
    </row>
    <row r="320" spans="20:24" ht="12.75">
      <c r="T320" s="122"/>
      <c r="U320" s="122"/>
      <c r="W320" s="122"/>
      <c r="X320"/>
    </row>
    <row r="321" spans="20:24" ht="12.75">
      <c r="T321" s="122"/>
      <c r="U321" s="122"/>
      <c r="W321" s="122"/>
      <c r="X321"/>
    </row>
    <row r="322" spans="20:24" ht="12.75">
      <c r="T322" s="122"/>
      <c r="U322" s="122"/>
      <c r="W322" s="122"/>
      <c r="X322"/>
    </row>
    <row r="323" spans="20:24" ht="12.75">
      <c r="T323" s="122"/>
      <c r="U323" s="122"/>
      <c r="W323" s="122"/>
      <c r="X323"/>
    </row>
    <row r="324" spans="20:24" ht="12.75">
      <c r="T324" s="122"/>
      <c r="U324" s="122"/>
      <c r="W324" s="122"/>
      <c r="X324"/>
    </row>
    <row r="325" spans="20:24" ht="12.75">
      <c r="T325" s="122"/>
      <c r="U325" s="122"/>
      <c r="W325" s="122"/>
      <c r="X325"/>
    </row>
    <row r="326" spans="20:24" ht="12.75">
      <c r="T326" s="122"/>
      <c r="U326" s="122"/>
      <c r="W326" s="122"/>
      <c r="X326"/>
    </row>
    <row r="327" spans="20:24" ht="12.75">
      <c r="T327" s="122"/>
      <c r="U327" s="122"/>
      <c r="W327" s="122"/>
      <c r="X327"/>
    </row>
    <row r="328" spans="20:24" ht="12.75">
      <c r="T328" s="122"/>
      <c r="U328" s="122"/>
      <c r="W328" s="122"/>
      <c r="X328"/>
    </row>
    <row r="329" spans="20:24" ht="12.75">
      <c r="T329" s="122"/>
      <c r="U329" s="122"/>
      <c r="W329" s="122"/>
      <c r="X329"/>
    </row>
    <row r="330" spans="20:24" ht="12.75">
      <c r="T330" s="122"/>
      <c r="U330" s="122"/>
      <c r="W330" s="122"/>
      <c r="X330"/>
    </row>
    <row r="331" spans="20:24" ht="12.75">
      <c r="T331" s="122"/>
      <c r="U331" s="122"/>
      <c r="W331" s="122"/>
      <c r="X331"/>
    </row>
    <row r="332" spans="20:24" ht="12.75">
      <c r="T332" s="122"/>
      <c r="U332" s="122"/>
      <c r="W332" s="122"/>
      <c r="X332"/>
    </row>
    <row r="333" spans="20:24" ht="12.75">
      <c r="T333" s="122"/>
      <c r="U333" s="122"/>
      <c r="W333" s="122"/>
      <c r="X333"/>
    </row>
    <row r="334" spans="20:24" ht="12.75">
      <c r="T334" s="122"/>
      <c r="U334" s="122"/>
      <c r="W334" s="122"/>
      <c r="X334"/>
    </row>
    <row r="335" spans="20:24" ht="12.75">
      <c r="T335" s="122"/>
      <c r="U335" s="122"/>
      <c r="W335" s="122"/>
      <c r="X335"/>
    </row>
    <row r="336" spans="20:24" ht="12.75">
      <c r="T336" s="122"/>
      <c r="U336" s="122"/>
      <c r="W336" s="122"/>
      <c r="X336"/>
    </row>
    <row r="337" spans="20:24" ht="12.75">
      <c r="T337" s="122"/>
      <c r="U337" s="122"/>
      <c r="W337" s="122"/>
      <c r="X337"/>
    </row>
    <row r="338" spans="20:24" ht="12.75">
      <c r="T338" s="122"/>
      <c r="U338" s="122"/>
      <c r="W338" s="122"/>
      <c r="X338"/>
    </row>
    <row r="339" spans="20:24" ht="12.75">
      <c r="T339" s="122"/>
      <c r="U339" s="122"/>
      <c r="W339" s="122"/>
      <c r="X339"/>
    </row>
    <row r="340" spans="20:24" ht="12.75">
      <c r="T340" s="122"/>
      <c r="U340" s="122"/>
      <c r="W340" s="122"/>
      <c r="X340"/>
    </row>
    <row r="341" spans="20:24" ht="12.75">
      <c r="T341" s="122"/>
      <c r="U341" s="122"/>
      <c r="W341" s="122"/>
      <c r="X341"/>
    </row>
    <row r="342" spans="20:24" ht="12.75">
      <c r="T342" s="122"/>
      <c r="U342" s="122"/>
      <c r="W342" s="122"/>
      <c r="X342"/>
    </row>
    <row r="343" spans="20:24" ht="12.75">
      <c r="T343" s="122"/>
      <c r="U343" s="122"/>
      <c r="W343" s="122"/>
      <c r="X343"/>
    </row>
    <row r="344" spans="20:24" ht="12.75">
      <c r="T344" s="122"/>
      <c r="U344" s="122"/>
      <c r="W344" s="122"/>
      <c r="X344"/>
    </row>
    <row r="345" spans="20:24" ht="12.75">
      <c r="T345" s="122"/>
      <c r="U345" s="122"/>
      <c r="W345" s="122"/>
      <c r="X345"/>
    </row>
    <row r="346" spans="20:24" ht="12.75">
      <c r="T346" s="122"/>
      <c r="U346" s="122"/>
      <c r="W346" s="122"/>
      <c r="X346"/>
    </row>
    <row r="347" spans="20:24" ht="12.75">
      <c r="T347" s="122"/>
      <c r="U347" s="122"/>
      <c r="W347" s="122"/>
      <c r="X347"/>
    </row>
    <row r="348" spans="20:24" ht="12.75">
      <c r="T348" s="122"/>
      <c r="U348" s="122"/>
      <c r="W348" s="122"/>
      <c r="X348"/>
    </row>
    <row r="349" spans="20:24" ht="12.75">
      <c r="T349" s="122"/>
      <c r="U349" s="122"/>
      <c r="W349" s="122"/>
      <c r="X349"/>
    </row>
    <row r="350" spans="20:24" ht="12.75">
      <c r="T350" s="122"/>
      <c r="U350" s="122"/>
      <c r="W350" s="122"/>
      <c r="X350"/>
    </row>
    <row r="351" spans="20:24" ht="12.75">
      <c r="T351" s="122"/>
      <c r="U351" s="122"/>
      <c r="W351" s="122"/>
      <c r="X351"/>
    </row>
    <row r="352" spans="20:24" ht="12.75">
      <c r="T352" s="122"/>
      <c r="U352" s="122"/>
      <c r="W352" s="122"/>
      <c r="X352"/>
    </row>
    <row r="353" spans="20:24" ht="12.75">
      <c r="T353" s="122"/>
      <c r="U353" s="122"/>
      <c r="W353" s="122"/>
      <c r="X353"/>
    </row>
    <row r="354" spans="20:24" ht="12.75">
      <c r="T354" s="122"/>
      <c r="U354" s="122"/>
      <c r="W354" s="122"/>
      <c r="X354"/>
    </row>
    <row r="355" spans="20:24" ht="12.75">
      <c r="T355" s="122"/>
      <c r="U355" s="122"/>
      <c r="W355" s="122"/>
      <c r="X355"/>
    </row>
    <row r="356" spans="20:24" ht="12.75">
      <c r="T356" s="122"/>
      <c r="U356" s="122"/>
      <c r="W356" s="122"/>
      <c r="X356"/>
    </row>
    <row r="357" spans="20:24" ht="12.75">
      <c r="T357" s="122"/>
      <c r="U357" s="122"/>
      <c r="W357" s="122"/>
      <c r="X357"/>
    </row>
    <row r="358" spans="20:24" ht="12.75">
      <c r="T358" s="122"/>
      <c r="U358" s="122"/>
      <c r="W358" s="122"/>
      <c r="X358"/>
    </row>
    <row r="359" spans="20:24" ht="12.75">
      <c r="T359" s="122"/>
      <c r="U359" s="122"/>
      <c r="W359" s="122"/>
      <c r="X359"/>
    </row>
    <row r="360" spans="20:24" ht="12.75">
      <c r="T360" s="122"/>
      <c r="U360" s="122"/>
      <c r="W360" s="122"/>
      <c r="X360"/>
    </row>
    <row r="361" spans="20:24" ht="12.75">
      <c r="T361" s="122"/>
      <c r="U361" s="122"/>
      <c r="W361" s="122"/>
      <c r="X361"/>
    </row>
    <row r="362" spans="20:24" ht="12.75">
      <c r="T362" s="122"/>
      <c r="U362" s="122"/>
      <c r="W362" s="122"/>
      <c r="X362"/>
    </row>
    <row r="363" spans="20:24" ht="12.75">
      <c r="T363" s="122"/>
      <c r="U363" s="122"/>
      <c r="W363" s="122"/>
      <c r="X363"/>
    </row>
    <row r="364" spans="20:24" ht="12.75">
      <c r="T364" s="122"/>
      <c r="U364" s="122"/>
      <c r="W364" s="122"/>
      <c r="X364"/>
    </row>
    <row r="365" spans="20:24" ht="12.75">
      <c r="T365" s="122"/>
      <c r="U365" s="122"/>
      <c r="W365" s="122"/>
      <c r="X365"/>
    </row>
    <row r="366" spans="20:24" ht="12.75">
      <c r="T366" s="122"/>
      <c r="U366" s="122"/>
      <c r="W366" s="122"/>
      <c r="X366"/>
    </row>
    <row r="367" spans="20:24" ht="12.75">
      <c r="T367" s="122"/>
      <c r="U367" s="122"/>
      <c r="W367" s="122"/>
      <c r="X367"/>
    </row>
    <row r="368" spans="20:24" ht="12.75">
      <c r="T368" s="122"/>
      <c r="U368" s="122"/>
      <c r="W368" s="122"/>
      <c r="X368"/>
    </row>
    <row r="369" spans="20:24" ht="12.75">
      <c r="T369" s="122"/>
      <c r="U369" s="122"/>
      <c r="W369" s="122"/>
      <c r="X369"/>
    </row>
    <row r="370" spans="20:24" ht="12.75">
      <c r="T370" s="122"/>
      <c r="U370" s="122"/>
      <c r="W370" s="122"/>
      <c r="X370"/>
    </row>
    <row r="371" spans="20:24" ht="12.75">
      <c r="T371" s="122"/>
      <c r="U371" s="122"/>
      <c r="W371" s="122"/>
      <c r="X371"/>
    </row>
    <row r="372" spans="20:24" ht="12.75">
      <c r="T372" s="122"/>
      <c r="U372" s="122"/>
      <c r="W372" s="122"/>
      <c r="X372"/>
    </row>
    <row r="373" spans="20:24" ht="12.75">
      <c r="T373" s="122"/>
      <c r="U373" s="122"/>
      <c r="W373" s="122"/>
      <c r="X373"/>
    </row>
    <row r="374" spans="20:24" ht="12.75">
      <c r="T374" s="122"/>
      <c r="U374" s="122"/>
      <c r="W374" s="122"/>
      <c r="X374"/>
    </row>
    <row r="375" spans="20:24" ht="12.75">
      <c r="T375" s="122"/>
      <c r="U375" s="122"/>
      <c r="W375" s="122"/>
      <c r="X375"/>
    </row>
    <row r="376" spans="20:24" ht="12.75">
      <c r="T376" s="122"/>
      <c r="U376" s="122"/>
      <c r="W376" s="122"/>
      <c r="X376"/>
    </row>
    <row r="377" spans="20:24" ht="12.75">
      <c r="T377" s="122"/>
      <c r="U377" s="122"/>
      <c r="W377" s="122"/>
      <c r="X377"/>
    </row>
    <row r="378" spans="20:24" ht="12.75">
      <c r="T378" s="122"/>
      <c r="U378" s="122"/>
      <c r="W378" s="122"/>
      <c r="X378"/>
    </row>
    <row r="379" spans="20:24" ht="12.75">
      <c r="T379" s="122"/>
      <c r="U379" s="122"/>
      <c r="W379" s="122"/>
      <c r="X379"/>
    </row>
    <row r="380" spans="20:24" ht="12.75">
      <c r="T380" s="122"/>
      <c r="U380" s="122"/>
      <c r="W380" s="122"/>
      <c r="X380"/>
    </row>
    <row r="381" spans="20:24" ht="12.75">
      <c r="T381" s="122"/>
      <c r="U381" s="122"/>
      <c r="W381" s="122"/>
      <c r="X381"/>
    </row>
    <row r="382" spans="20:24" ht="12.75">
      <c r="T382" s="122"/>
      <c r="U382" s="122"/>
      <c r="W382" s="122"/>
      <c r="X382"/>
    </row>
    <row r="383" spans="20:24" ht="12.75">
      <c r="T383" s="122"/>
      <c r="U383" s="122"/>
      <c r="W383" s="122"/>
      <c r="X383"/>
    </row>
    <row r="384" spans="20:24" ht="12.75">
      <c r="T384" s="122"/>
      <c r="U384" s="122"/>
      <c r="W384" s="122"/>
      <c r="X384"/>
    </row>
    <row r="385" spans="20:24" ht="12.75">
      <c r="T385" s="122"/>
      <c r="U385" s="122"/>
      <c r="W385" s="122"/>
      <c r="X385"/>
    </row>
    <row r="386" spans="20:24" ht="12.75">
      <c r="T386" s="122"/>
      <c r="U386" s="122"/>
      <c r="W386" s="122"/>
      <c r="X386"/>
    </row>
    <row r="387" spans="20:24" ht="12.75">
      <c r="T387" s="122"/>
      <c r="U387" s="122"/>
      <c r="W387" s="122"/>
      <c r="X387"/>
    </row>
    <row r="388" spans="20:24" ht="12.75">
      <c r="T388" s="122"/>
      <c r="U388" s="122"/>
      <c r="W388" s="122"/>
      <c r="X388"/>
    </row>
    <row r="389" spans="20:24" ht="12.75">
      <c r="T389" s="122"/>
      <c r="U389" s="122"/>
      <c r="W389" s="122"/>
      <c r="X389"/>
    </row>
    <row r="390" spans="20:24" ht="12.75">
      <c r="T390" s="122"/>
      <c r="U390" s="122"/>
      <c r="W390" s="122"/>
      <c r="X390"/>
    </row>
    <row r="391" spans="20:24" ht="12.75">
      <c r="T391" s="122"/>
      <c r="U391" s="122"/>
      <c r="W391" s="122"/>
      <c r="X391"/>
    </row>
    <row r="392" spans="20:24" ht="12.75">
      <c r="T392" s="122"/>
      <c r="U392" s="122"/>
      <c r="W392" s="122"/>
      <c r="X392"/>
    </row>
    <row r="393" spans="20:24" ht="12.75">
      <c r="T393" s="122"/>
      <c r="U393" s="122"/>
      <c r="W393" s="122"/>
      <c r="X393"/>
    </row>
    <row r="394" spans="20:24" ht="12.75">
      <c r="T394" s="122"/>
      <c r="U394" s="122"/>
      <c r="W394" s="122"/>
      <c r="X394"/>
    </row>
    <row r="395" spans="20:24" ht="12.75">
      <c r="T395" s="122"/>
      <c r="U395" s="122"/>
      <c r="W395" s="122"/>
      <c r="X395"/>
    </row>
    <row r="396" spans="20:24" ht="12.75">
      <c r="T396" s="122"/>
      <c r="U396" s="122"/>
      <c r="W396" s="122"/>
      <c r="X396"/>
    </row>
    <row r="397" spans="20:24" ht="12.75">
      <c r="T397" s="122"/>
      <c r="U397" s="122"/>
      <c r="W397" s="122"/>
      <c r="X397"/>
    </row>
    <row r="398" spans="20:24" ht="12.75">
      <c r="T398" s="122"/>
      <c r="U398" s="122"/>
      <c r="W398" s="122"/>
      <c r="X398"/>
    </row>
    <row r="399" spans="20:24" ht="12.75">
      <c r="T399" s="122"/>
      <c r="U399" s="122"/>
      <c r="W399" s="122"/>
      <c r="X399"/>
    </row>
    <row r="400" spans="20:24" ht="12.75">
      <c r="T400" s="122"/>
      <c r="U400" s="122"/>
      <c r="W400" s="122"/>
      <c r="X400"/>
    </row>
    <row r="401" spans="20:24" ht="12.75">
      <c r="T401" s="122"/>
      <c r="U401" s="122"/>
      <c r="W401" s="122"/>
      <c r="X401"/>
    </row>
    <row r="402" spans="20:24" ht="12.75">
      <c r="T402" s="122"/>
      <c r="U402" s="122"/>
      <c r="W402" s="122"/>
      <c r="X402"/>
    </row>
    <row r="403" spans="20:24" ht="12.75">
      <c r="T403" s="122"/>
      <c r="U403" s="122"/>
      <c r="W403" s="122"/>
      <c r="X403"/>
    </row>
    <row r="404" spans="20:24" ht="12.75">
      <c r="T404" s="122"/>
      <c r="U404" s="122"/>
      <c r="W404" s="122"/>
      <c r="X404"/>
    </row>
    <row r="405" spans="20:24" ht="12.75">
      <c r="T405" s="122"/>
      <c r="U405" s="122"/>
      <c r="W405" s="122"/>
      <c r="X405"/>
    </row>
    <row r="406" spans="20:24" ht="12.75">
      <c r="T406" s="122"/>
      <c r="U406" s="122"/>
      <c r="W406" s="122"/>
      <c r="X406"/>
    </row>
    <row r="407" spans="20:24" ht="12.75">
      <c r="T407" s="122"/>
      <c r="U407" s="122"/>
      <c r="W407" s="122"/>
      <c r="X407"/>
    </row>
    <row r="408" spans="20:24" ht="12.75">
      <c r="T408" s="122"/>
      <c r="U408" s="122"/>
      <c r="W408" s="122"/>
      <c r="X408"/>
    </row>
    <row r="409" spans="20:24" ht="12.75">
      <c r="T409" s="122"/>
      <c r="U409" s="122"/>
      <c r="W409" s="122"/>
      <c r="X409"/>
    </row>
    <row r="410" spans="20:24" ht="12.75">
      <c r="T410" s="122"/>
      <c r="U410" s="122"/>
      <c r="W410" s="122"/>
      <c r="X410"/>
    </row>
    <row r="411" spans="20:24" ht="12.75">
      <c r="T411" s="122"/>
      <c r="U411" s="122"/>
      <c r="W411" s="122"/>
      <c r="X411"/>
    </row>
    <row r="412" spans="20:24" ht="12.75">
      <c r="T412" s="122"/>
      <c r="U412" s="122"/>
      <c r="W412" s="122"/>
      <c r="X412"/>
    </row>
    <row r="413" spans="20:24" ht="12.75">
      <c r="T413" s="122"/>
      <c r="U413" s="122"/>
      <c r="W413" s="122"/>
      <c r="X413"/>
    </row>
    <row r="414" spans="20:24" ht="12.75">
      <c r="T414" s="122"/>
      <c r="U414" s="122"/>
      <c r="W414" s="122"/>
      <c r="X414"/>
    </row>
    <row r="415" spans="20:24" ht="12.75">
      <c r="T415" s="122"/>
      <c r="U415" s="122"/>
      <c r="W415" s="122"/>
      <c r="X415"/>
    </row>
    <row r="416" spans="20:24" ht="12.75">
      <c r="T416" s="122"/>
      <c r="U416" s="122"/>
      <c r="W416" s="122"/>
      <c r="X416"/>
    </row>
    <row r="417" spans="20:24" ht="12.75">
      <c r="T417" s="122"/>
      <c r="U417" s="122"/>
      <c r="W417" s="122"/>
      <c r="X417"/>
    </row>
    <row r="418" spans="20:24" ht="12.75">
      <c r="T418" s="122"/>
      <c r="U418" s="122"/>
      <c r="W418" s="122"/>
      <c r="X418"/>
    </row>
    <row r="419" spans="20:24" ht="12.75">
      <c r="T419" s="122"/>
      <c r="U419" s="122"/>
      <c r="W419" s="122"/>
      <c r="X419"/>
    </row>
    <row r="420" spans="20:24" ht="12.75">
      <c r="T420" s="122"/>
      <c r="U420" s="122"/>
      <c r="W420" s="122"/>
      <c r="X420"/>
    </row>
    <row r="421" spans="20:24" ht="12.75">
      <c r="T421" s="122"/>
      <c r="U421" s="122"/>
      <c r="W421" s="122"/>
      <c r="X421"/>
    </row>
    <row r="422" spans="20:24" ht="12.75">
      <c r="T422" s="122"/>
      <c r="U422" s="122"/>
      <c r="W422" s="122"/>
      <c r="X422"/>
    </row>
    <row r="423" spans="20:24" ht="12.75">
      <c r="T423" s="122"/>
      <c r="U423" s="122"/>
      <c r="W423" s="122"/>
      <c r="X423"/>
    </row>
    <row r="424" spans="20:24" ht="12.75">
      <c r="T424" s="122"/>
      <c r="U424" s="122"/>
      <c r="W424" s="122"/>
      <c r="X424"/>
    </row>
    <row r="425" spans="20:24" ht="12.75">
      <c r="T425" s="122"/>
      <c r="U425" s="122"/>
      <c r="W425" s="122"/>
      <c r="X425"/>
    </row>
    <row r="426" spans="20:24" ht="12.75">
      <c r="T426" s="122"/>
      <c r="U426" s="122"/>
      <c r="W426" s="122"/>
      <c r="X426"/>
    </row>
    <row r="427" spans="20:24" ht="12.75">
      <c r="T427" s="122"/>
      <c r="U427" s="122"/>
      <c r="W427" s="122"/>
      <c r="X427"/>
    </row>
    <row r="428" spans="20:24" ht="12.75">
      <c r="T428" s="122"/>
      <c r="U428" s="122"/>
      <c r="W428" s="122"/>
      <c r="X428"/>
    </row>
    <row r="429" spans="20:24" ht="12.75">
      <c r="T429" s="122"/>
      <c r="U429" s="122"/>
      <c r="W429" s="122"/>
      <c r="X429"/>
    </row>
    <row r="430" spans="20:24" ht="12.75">
      <c r="T430" s="122"/>
      <c r="U430" s="122"/>
      <c r="W430" s="122"/>
      <c r="X430"/>
    </row>
    <row r="431" spans="20:24" ht="12.75">
      <c r="T431" s="122"/>
      <c r="U431" s="122"/>
      <c r="W431" s="122"/>
      <c r="X431"/>
    </row>
    <row r="432" spans="20:24" ht="12.75">
      <c r="T432" s="122"/>
      <c r="U432" s="122"/>
      <c r="W432" s="122"/>
      <c r="X432"/>
    </row>
    <row r="433" spans="20:24" ht="12.75">
      <c r="T433" s="122"/>
      <c r="U433" s="122"/>
      <c r="W433" s="122"/>
      <c r="X433"/>
    </row>
    <row r="434" spans="20:24" ht="12.75">
      <c r="T434" s="122"/>
      <c r="U434" s="122"/>
      <c r="W434" s="122"/>
      <c r="X434"/>
    </row>
    <row r="435" spans="20:24" ht="12.75">
      <c r="T435" s="122"/>
      <c r="U435" s="122"/>
      <c r="W435" s="122"/>
      <c r="X435"/>
    </row>
    <row r="436" spans="20:24" ht="12.75">
      <c r="T436" s="122"/>
      <c r="U436" s="122"/>
      <c r="W436" s="122"/>
      <c r="X436"/>
    </row>
    <row r="437" spans="20:24" ht="12.75">
      <c r="T437" s="122"/>
      <c r="U437" s="122"/>
      <c r="W437" s="122"/>
      <c r="X437"/>
    </row>
    <row r="438" spans="20:24" ht="12.75">
      <c r="T438" s="122"/>
      <c r="U438" s="122"/>
      <c r="W438" s="122"/>
      <c r="X438"/>
    </row>
    <row r="439" spans="20:24" ht="12.75">
      <c r="T439" s="122"/>
      <c r="U439" s="122"/>
      <c r="W439" s="122"/>
      <c r="X439"/>
    </row>
    <row r="440" spans="20:24" ht="12.75">
      <c r="T440" s="122"/>
      <c r="U440" s="122"/>
      <c r="W440" s="122"/>
      <c r="X440"/>
    </row>
    <row r="441" spans="20:24" ht="12.75">
      <c r="T441" s="122"/>
      <c r="U441" s="122"/>
      <c r="W441" s="122"/>
      <c r="X441"/>
    </row>
    <row r="442" spans="20:24" ht="12.75">
      <c r="T442" s="122"/>
      <c r="U442" s="122"/>
      <c r="W442" s="122"/>
      <c r="X442"/>
    </row>
    <row r="443" spans="20:24" ht="12.75">
      <c r="T443" s="122"/>
      <c r="U443" s="122"/>
      <c r="W443" s="122"/>
      <c r="X443"/>
    </row>
    <row r="444" spans="20:24" ht="12.75">
      <c r="T444" s="122"/>
      <c r="U444" s="122"/>
      <c r="W444" s="122"/>
      <c r="X444"/>
    </row>
    <row r="445" spans="20:24" ht="12.75">
      <c r="T445" s="122"/>
      <c r="U445" s="122"/>
      <c r="W445" s="122"/>
      <c r="X445"/>
    </row>
    <row r="446" spans="20:24" ht="12.75">
      <c r="T446" s="122"/>
      <c r="U446" s="122"/>
      <c r="W446" s="122"/>
      <c r="X446"/>
    </row>
    <row r="447" spans="20:24" ht="12.75">
      <c r="T447" s="122"/>
      <c r="U447" s="122"/>
      <c r="W447" s="122"/>
      <c r="X447"/>
    </row>
    <row r="448" spans="20:24" ht="12.75">
      <c r="T448" s="122"/>
      <c r="U448" s="122"/>
      <c r="W448" s="122"/>
      <c r="X448"/>
    </row>
    <row r="449" spans="20:24" ht="12.75">
      <c r="T449" s="122"/>
      <c r="U449" s="122"/>
      <c r="W449" s="122"/>
      <c r="X449"/>
    </row>
    <row r="450" spans="20:24" ht="12.75">
      <c r="T450" s="122"/>
      <c r="U450" s="122"/>
      <c r="W450" s="122"/>
      <c r="X450"/>
    </row>
    <row r="451" spans="20:24" ht="12.75">
      <c r="T451" s="122"/>
      <c r="U451" s="122"/>
      <c r="W451" s="122"/>
      <c r="X451"/>
    </row>
    <row r="452" spans="20:24" ht="12.75">
      <c r="T452" s="122"/>
      <c r="U452" s="122"/>
      <c r="W452" s="122"/>
      <c r="X452"/>
    </row>
    <row r="453" spans="20:24" ht="12.75">
      <c r="T453" s="122"/>
      <c r="U453" s="122"/>
      <c r="W453" s="122"/>
      <c r="X453"/>
    </row>
    <row r="454" spans="20:24" ht="12.75">
      <c r="T454" s="122"/>
      <c r="U454" s="122"/>
      <c r="W454" s="122"/>
      <c r="X454"/>
    </row>
    <row r="455" spans="20:24" ht="12.75">
      <c r="T455" s="122"/>
      <c r="U455" s="122"/>
      <c r="W455" s="122"/>
      <c r="X455"/>
    </row>
    <row r="456" spans="20:24" ht="12.75">
      <c r="T456" s="122"/>
      <c r="U456" s="122"/>
      <c r="W456" s="122"/>
      <c r="X456"/>
    </row>
    <row r="457" spans="20:24" ht="12.75">
      <c r="T457" s="122"/>
      <c r="U457" s="122"/>
      <c r="W457" s="122"/>
      <c r="X457"/>
    </row>
    <row r="458" spans="20:24" ht="12.75">
      <c r="T458" s="122"/>
      <c r="U458" s="122"/>
      <c r="W458" s="122"/>
      <c r="X458"/>
    </row>
    <row r="459" spans="20:24" ht="12.75">
      <c r="T459" s="122"/>
      <c r="U459" s="122"/>
      <c r="W459" s="122"/>
      <c r="X459"/>
    </row>
    <row r="460" spans="20:24" ht="12.75">
      <c r="T460" s="122"/>
      <c r="U460" s="122"/>
      <c r="W460" s="122"/>
      <c r="X460"/>
    </row>
    <row r="461" spans="20:24" ht="12.75">
      <c r="T461" s="122"/>
      <c r="U461" s="122"/>
      <c r="W461" s="122"/>
      <c r="X461"/>
    </row>
    <row r="462" spans="20:24" ht="12.75">
      <c r="T462" s="122"/>
      <c r="U462" s="122"/>
      <c r="W462" s="122"/>
      <c r="X462"/>
    </row>
    <row r="463" spans="20:24" ht="12.75">
      <c r="T463" s="122"/>
      <c r="U463" s="122"/>
      <c r="W463" s="122"/>
      <c r="X463"/>
    </row>
    <row r="464" spans="20:24" ht="12.75">
      <c r="T464" s="122"/>
      <c r="U464" s="122"/>
      <c r="W464" s="122"/>
      <c r="X464"/>
    </row>
    <row r="465" spans="20:24" ht="12.75">
      <c r="T465" s="122"/>
      <c r="U465" s="122"/>
      <c r="W465" s="122"/>
      <c r="X465"/>
    </row>
    <row r="466" spans="20:24" ht="12.75">
      <c r="T466" s="122"/>
      <c r="U466" s="122"/>
      <c r="W466" s="122"/>
      <c r="X466"/>
    </row>
    <row r="467" spans="20:24" ht="12.75">
      <c r="T467" s="122"/>
      <c r="U467" s="122"/>
      <c r="W467" s="122"/>
      <c r="X467"/>
    </row>
    <row r="468" spans="20:24" ht="12.75">
      <c r="T468" s="122"/>
      <c r="U468" s="122"/>
      <c r="W468" s="122"/>
      <c r="X468"/>
    </row>
    <row r="469" spans="20:24" ht="12.75">
      <c r="T469" s="122"/>
      <c r="U469" s="122"/>
      <c r="W469" s="122"/>
      <c r="X469"/>
    </row>
    <row r="470" spans="20:24" ht="12.75">
      <c r="T470" s="122"/>
      <c r="U470" s="122"/>
      <c r="W470" s="122"/>
      <c r="X470"/>
    </row>
    <row r="471" spans="20:24" ht="12.75">
      <c r="T471" s="122"/>
      <c r="U471" s="122"/>
      <c r="W471" s="122"/>
      <c r="X471"/>
    </row>
    <row r="472" spans="20:24" ht="12.75">
      <c r="T472" s="122"/>
      <c r="U472" s="122"/>
      <c r="W472" s="122"/>
      <c r="X472"/>
    </row>
    <row r="473" spans="20:24" ht="12.75">
      <c r="T473" s="122"/>
      <c r="U473" s="122"/>
      <c r="W473" s="122"/>
      <c r="X473"/>
    </row>
    <row r="474" spans="20:24" ht="12.75">
      <c r="T474" s="122"/>
      <c r="U474" s="122"/>
      <c r="W474" s="122"/>
      <c r="X474"/>
    </row>
    <row r="475" spans="20:24" ht="12.75">
      <c r="T475" s="122"/>
      <c r="U475" s="122"/>
      <c r="W475" s="122"/>
      <c r="X475"/>
    </row>
    <row r="476" spans="20:24" ht="12.75">
      <c r="T476" s="122"/>
      <c r="U476" s="122"/>
      <c r="W476" s="122"/>
      <c r="X476"/>
    </row>
    <row r="477" spans="20:24" ht="12.75">
      <c r="T477" s="122"/>
      <c r="U477" s="122"/>
      <c r="W477" s="122"/>
      <c r="X477"/>
    </row>
    <row r="478" spans="20:24" ht="12.75">
      <c r="T478" s="122"/>
      <c r="U478" s="122"/>
      <c r="W478" s="122"/>
      <c r="X478"/>
    </row>
    <row r="479" spans="20:24" ht="12.75">
      <c r="T479" s="122"/>
      <c r="U479" s="122"/>
      <c r="W479" s="122"/>
      <c r="X479"/>
    </row>
    <row r="480" spans="20:24" ht="12.75">
      <c r="T480" s="122"/>
      <c r="U480" s="122"/>
      <c r="W480" s="122"/>
      <c r="X480"/>
    </row>
    <row r="481" spans="20:24" ht="12.75">
      <c r="T481" s="122"/>
      <c r="U481" s="122"/>
      <c r="W481" s="122"/>
      <c r="X481"/>
    </row>
    <row r="482" spans="20:24" ht="12.75">
      <c r="T482" s="122"/>
      <c r="U482" s="122"/>
      <c r="W482" s="122"/>
      <c r="X482"/>
    </row>
    <row r="483" spans="20:24" ht="12.75">
      <c r="T483" s="122"/>
      <c r="U483" s="122"/>
      <c r="W483" s="122"/>
      <c r="X483"/>
    </row>
    <row r="484" spans="20:24" ht="12.75">
      <c r="T484" s="122"/>
      <c r="U484" s="122"/>
      <c r="W484" s="122"/>
      <c r="X484"/>
    </row>
    <row r="485" spans="20:24" ht="12.75">
      <c r="T485" s="122"/>
      <c r="U485" s="122"/>
      <c r="W485" s="122"/>
      <c r="X485"/>
    </row>
    <row r="486" spans="20:24" ht="12.75">
      <c r="T486" s="122"/>
      <c r="U486" s="122"/>
      <c r="W486" s="122"/>
      <c r="X486"/>
    </row>
    <row r="487" spans="20:24" ht="12.75">
      <c r="T487" s="122"/>
      <c r="U487" s="122"/>
      <c r="W487" s="122"/>
      <c r="X487"/>
    </row>
    <row r="488" spans="20:24" ht="12.75">
      <c r="T488" s="122"/>
      <c r="U488" s="122"/>
      <c r="W488" s="122"/>
      <c r="X488"/>
    </row>
    <row r="489" spans="20:24" ht="12.75">
      <c r="T489" s="122"/>
      <c r="U489" s="122"/>
      <c r="W489" s="122"/>
      <c r="X489"/>
    </row>
    <row r="490" spans="20:24" ht="12.75">
      <c r="T490" s="122"/>
      <c r="U490" s="122"/>
      <c r="W490" s="122"/>
      <c r="X490"/>
    </row>
    <row r="491" spans="20:24" ht="12.75">
      <c r="T491" s="122"/>
      <c r="U491" s="122"/>
      <c r="W491" s="122"/>
      <c r="X491"/>
    </row>
    <row r="492" spans="20:24" ht="12.75">
      <c r="T492" s="122"/>
      <c r="U492" s="122"/>
      <c r="W492" s="122"/>
      <c r="X492"/>
    </row>
    <row r="493" spans="20:24" ht="12.75">
      <c r="T493" s="122"/>
      <c r="U493" s="122"/>
      <c r="W493" s="122"/>
      <c r="X493"/>
    </row>
    <row r="494" spans="20:24" ht="12.75">
      <c r="T494" s="122"/>
      <c r="U494" s="122"/>
      <c r="W494" s="122"/>
      <c r="X494"/>
    </row>
    <row r="495" spans="20:24" ht="12.75">
      <c r="T495" s="122"/>
      <c r="U495" s="122"/>
      <c r="W495" s="122"/>
      <c r="X495"/>
    </row>
    <row r="496" spans="20:24" ht="12.75">
      <c r="T496" s="122"/>
      <c r="U496" s="122"/>
      <c r="W496" s="122"/>
      <c r="X496"/>
    </row>
    <row r="497" spans="20:24" ht="12.75">
      <c r="T497" s="122"/>
      <c r="U497" s="122"/>
      <c r="W497" s="122"/>
      <c r="X497"/>
    </row>
    <row r="498" spans="20:24" ht="12.75">
      <c r="T498" s="122"/>
      <c r="U498" s="122"/>
      <c r="W498" s="122"/>
      <c r="X498"/>
    </row>
    <row r="499" spans="20:24" ht="12.75">
      <c r="T499" s="122"/>
      <c r="U499" s="122"/>
      <c r="W499" s="122"/>
      <c r="X499"/>
    </row>
    <row r="500" spans="20:24" ht="12.75">
      <c r="T500" s="122"/>
      <c r="U500" s="122"/>
      <c r="W500" s="122"/>
      <c r="X500"/>
    </row>
    <row r="501" spans="20:24" ht="12.75">
      <c r="T501" s="122"/>
      <c r="U501" s="122"/>
      <c r="W501" s="122"/>
      <c r="X501"/>
    </row>
    <row r="502" spans="20:24" ht="12.75">
      <c r="T502" s="122"/>
      <c r="U502" s="122"/>
      <c r="W502" s="122"/>
      <c r="X502"/>
    </row>
    <row r="503" spans="20:24" ht="12.75">
      <c r="T503" s="122"/>
      <c r="U503" s="122"/>
      <c r="W503" s="122"/>
      <c r="X503"/>
    </row>
    <row r="504" spans="20:24" ht="12.75">
      <c r="T504" s="122"/>
      <c r="U504" s="122"/>
      <c r="W504" s="122"/>
      <c r="X504"/>
    </row>
    <row r="505" spans="20:24" ht="12.75">
      <c r="T505" s="122"/>
      <c r="U505" s="122"/>
      <c r="W505" s="122"/>
      <c r="X505"/>
    </row>
    <row r="506" spans="20:24" ht="12.75">
      <c r="T506" s="122"/>
      <c r="U506" s="122"/>
      <c r="W506" s="122"/>
      <c r="X506"/>
    </row>
    <row r="507" spans="20:24" ht="12.75">
      <c r="T507" s="122"/>
      <c r="U507" s="122"/>
      <c r="W507" s="122"/>
      <c r="X507"/>
    </row>
    <row r="508" spans="20:24" ht="12.75">
      <c r="T508" s="122"/>
      <c r="U508" s="122"/>
      <c r="W508" s="122"/>
      <c r="X508"/>
    </row>
    <row r="509" spans="20:24" ht="12.75">
      <c r="T509" s="122"/>
      <c r="U509" s="122"/>
      <c r="W509" s="122"/>
      <c r="X509"/>
    </row>
    <row r="510" spans="20:24" ht="12.75">
      <c r="T510" s="122"/>
      <c r="U510" s="122"/>
      <c r="W510" s="122"/>
      <c r="X510"/>
    </row>
    <row r="511" spans="20:24" ht="12.75">
      <c r="T511" s="122"/>
      <c r="U511" s="122"/>
      <c r="W511" s="122"/>
      <c r="X511"/>
    </row>
    <row r="512" spans="20:24" ht="12.75">
      <c r="T512" s="122"/>
      <c r="U512" s="122"/>
      <c r="W512" s="122"/>
      <c r="X512"/>
    </row>
    <row r="513" spans="20:24" ht="12.75">
      <c r="T513" s="122"/>
      <c r="U513" s="122"/>
      <c r="W513" s="122"/>
      <c r="X513"/>
    </row>
    <row r="514" spans="20:24" ht="12.75">
      <c r="T514" s="122"/>
      <c r="U514" s="122"/>
      <c r="W514" s="122"/>
      <c r="X514"/>
    </row>
    <row r="515" spans="20:24" ht="12.75">
      <c r="T515" s="122"/>
      <c r="U515" s="122"/>
      <c r="W515" s="122"/>
      <c r="X515"/>
    </row>
    <row r="516" spans="20:24" ht="12.75">
      <c r="T516" s="122"/>
      <c r="U516" s="122"/>
      <c r="W516" s="122"/>
      <c r="X516"/>
    </row>
    <row r="517" spans="20:24" ht="12.75">
      <c r="T517" s="122"/>
      <c r="U517" s="122"/>
      <c r="W517" s="122"/>
      <c r="X517"/>
    </row>
    <row r="518" spans="20:24" ht="12.75">
      <c r="T518" s="122"/>
      <c r="U518" s="122"/>
      <c r="W518" s="122"/>
      <c r="X518"/>
    </row>
    <row r="519" spans="20:24" ht="12.75">
      <c r="T519" s="122"/>
      <c r="U519" s="122"/>
      <c r="W519" s="122"/>
      <c r="X519"/>
    </row>
    <row r="520" spans="20:24" ht="12.75">
      <c r="T520" s="122"/>
      <c r="U520" s="122"/>
      <c r="W520" s="122"/>
      <c r="X520"/>
    </row>
    <row r="521" spans="20:24" ht="12.75">
      <c r="T521" s="122"/>
      <c r="U521" s="122"/>
      <c r="W521" s="122"/>
      <c r="X521"/>
    </row>
    <row r="522" spans="20:24" ht="12.75">
      <c r="T522" s="122"/>
      <c r="U522" s="122"/>
      <c r="W522" s="122"/>
      <c r="X522"/>
    </row>
    <row r="523" spans="20:24" ht="12.75">
      <c r="T523" s="122"/>
      <c r="U523" s="122"/>
      <c r="W523" s="122"/>
      <c r="X523"/>
    </row>
    <row r="524" spans="20:24" ht="12.75">
      <c r="T524" s="122"/>
      <c r="U524" s="122"/>
      <c r="W524" s="122"/>
      <c r="X524"/>
    </row>
    <row r="525" spans="20:24" ht="12.75">
      <c r="T525" s="122"/>
      <c r="U525" s="122"/>
      <c r="W525" s="122"/>
      <c r="X525"/>
    </row>
    <row r="526" spans="20:24" ht="12.75">
      <c r="T526" s="122"/>
      <c r="U526" s="122"/>
      <c r="W526" s="122"/>
      <c r="X526"/>
    </row>
    <row r="527" spans="20:24" ht="12.75">
      <c r="T527" s="122"/>
      <c r="U527" s="122"/>
      <c r="W527" s="122"/>
      <c r="X527"/>
    </row>
    <row r="528" spans="20:24" ht="12.75">
      <c r="T528" s="122"/>
      <c r="U528" s="122"/>
      <c r="W528" s="122"/>
      <c r="X528"/>
    </row>
    <row r="529" spans="20:24" ht="12.75">
      <c r="T529" s="122"/>
      <c r="U529" s="122"/>
      <c r="W529" s="122"/>
      <c r="X529"/>
    </row>
    <row r="530" spans="20:24" ht="12.75">
      <c r="T530" s="122"/>
      <c r="U530" s="122"/>
      <c r="W530" s="122"/>
      <c r="X530"/>
    </row>
    <row r="531" spans="20:24" ht="12.75">
      <c r="T531" s="122"/>
      <c r="U531" s="122"/>
      <c r="W531" s="122"/>
      <c r="X531"/>
    </row>
    <row r="532" spans="20:24" ht="12.75">
      <c r="T532" s="122"/>
      <c r="U532" s="122"/>
      <c r="W532" s="122"/>
      <c r="X532"/>
    </row>
    <row r="533" spans="20:24" ht="12.75">
      <c r="T533" s="122"/>
      <c r="U533" s="122"/>
      <c r="W533" s="122"/>
      <c r="X533"/>
    </row>
    <row r="534" spans="20:24" ht="12.75">
      <c r="T534" s="122"/>
      <c r="U534" s="122"/>
      <c r="W534" s="122"/>
      <c r="X534"/>
    </row>
    <row r="535" spans="20:24" ht="12.75">
      <c r="T535" s="122"/>
      <c r="U535" s="122"/>
      <c r="W535" s="122"/>
      <c r="X535"/>
    </row>
    <row r="536" spans="20:24" ht="12.75">
      <c r="T536" s="122"/>
      <c r="U536" s="122"/>
      <c r="W536" s="122"/>
      <c r="X536"/>
    </row>
    <row r="537" spans="20:24" ht="12.75">
      <c r="T537" s="122"/>
      <c r="U537" s="122"/>
      <c r="W537" s="122"/>
      <c r="X537"/>
    </row>
    <row r="538" spans="20:24" ht="12.75">
      <c r="T538" s="122"/>
      <c r="U538" s="122"/>
      <c r="W538" s="122"/>
      <c r="X538"/>
    </row>
    <row r="539" spans="20:24" ht="12.75">
      <c r="T539" s="122"/>
      <c r="U539" s="122"/>
      <c r="W539" s="122"/>
      <c r="X539"/>
    </row>
    <row r="540" spans="20:24" ht="12.75">
      <c r="T540" s="122"/>
      <c r="U540" s="122"/>
      <c r="W540" s="122"/>
      <c r="X540"/>
    </row>
    <row r="541" spans="20:24" ht="12.75">
      <c r="T541" s="122"/>
      <c r="U541" s="122"/>
      <c r="W541" s="122"/>
      <c r="X541"/>
    </row>
    <row r="542" spans="20:24" ht="12.75">
      <c r="T542" s="122"/>
      <c r="U542" s="122"/>
      <c r="W542" s="122"/>
      <c r="X542"/>
    </row>
    <row r="543" spans="20:24" ht="12.75">
      <c r="T543" s="122"/>
      <c r="U543" s="122"/>
      <c r="W543" s="122"/>
      <c r="X543"/>
    </row>
    <row r="544" spans="20:24" ht="12.75">
      <c r="T544" s="122"/>
      <c r="U544" s="122"/>
      <c r="W544" s="122"/>
      <c r="X544"/>
    </row>
    <row r="545" spans="20:24" ht="12.75">
      <c r="T545" s="122"/>
      <c r="U545" s="122"/>
      <c r="W545" s="122"/>
      <c r="X545"/>
    </row>
    <row r="546" spans="20:24" ht="12.75">
      <c r="T546" s="122"/>
      <c r="U546" s="122"/>
      <c r="W546" s="122"/>
      <c r="X546"/>
    </row>
    <row r="547" spans="20:24" ht="12.75">
      <c r="T547" s="122"/>
      <c r="U547" s="122"/>
      <c r="W547" s="122"/>
      <c r="X547"/>
    </row>
    <row r="548" spans="20:24" ht="12.75">
      <c r="T548" s="122"/>
      <c r="U548" s="122"/>
      <c r="W548" s="122"/>
      <c r="X548"/>
    </row>
    <row r="549" spans="20:24" ht="12.75">
      <c r="T549" s="122"/>
      <c r="U549" s="122"/>
      <c r="W549" s="122"/>
      <c r="X549"/>
    </row>
    <row r="550" spans="20:24" ht="12.75">
      <c r="T550" s="122"/>
      <c r="U550" s="122"/>
      <c r="W550" s="122"/>
      <c r="X550"/>
    </row>
    <row r="551" spans="20:24" ht="12.75">
      <c r="T551" s="122"/>
      <c r="U551" s="122"/>
      <c r="W551" s="122"/>
      <c r="X551"/>
    </row>
    <row r="552" spans="20:24" ht="12.75">
      <c r="T552" s="122"/>
      <c r="U552" s="122"/>
      <c r="W552" s="122"/>
      <c r="X552"/>
    </row>
    <row r="553" spans="20:24" ht="12.75">
      <c r="T553" s="122"/>
      <c r="U553" s="122"/>
      <c r="W553" s="122"/>
      <c r="X553"/>
    </row>
    <row r="554" spans="20:24" ht="12.75">
      <c r="T554" s="122"/>
      <c r="U554" s="122"/>
      <c r="W554" s="122"/>
      <c r="X554"/>
    </row>
    <row r="555" spans="20:24" ht="12.75">
      <c r="T555" s="122"/>
      <c r="U555" s="122"/>
      <c r="W555" s="122"/>
      <c r="X555"/>
    </row>
    <row r="556" spans="20:24" ht="12.75">
      <c r="T556" s="122"/>
      <c r="U556" s="122"/>
      <c r="W556" s="122"/>
      <c r="X556"/>
    </row>
    <row r="557" spans="20:24" ht="12.75">
      <c r="T557" s="122"/>
      <c r="U557" s="122"/>
      <c r="W557" s="122"/>
      <c r="X557"/>
    </row>
    <row r="558" spans="20:24" ht="12.75">
      <c r="T558" s="122"/>
      <c r="U558" s="122"/>
      <c r="W558" s="122"/>
      <c r="X558"/>
    </row>
    <row r="559" spans="20:24" ht="12.75">
      <c r="T559" s="122"/>
      <c r="U559" s="122"/>
      <c r="W559" s="122"/>
      <c r="X559"/>
    </row>
    <row r="560" spans="20:24" ht="12.75">
      <c r="T560" s="122"/>
      <c r="U560" s="122"/>
      <c r="W560" s="122"/>
      <c r="X560"/>
    </row>
    <row r="561" spans="20:24" ht="12.75">
      <c r="T561" s="122"/>
      <c r="U561" s="122"/>
      <c r="W561" s="122"/>
      <c r="X561"/>
    </row>
    <row r="562" spans="20:24" ht="12.75">
      <c r="T562" s="122"/>
      <c r="U562" s="122"/>
      <c r="W562" s="122"/>
      <c r="X562"/>
    </row>
    <row r="563" spans="20:24" ht="12.75">
      <c r="T563" s="122"/>
      <c r="U563" s="122"/>
      <c r="W563" s="122"/>
      <c r="X563"/>
    </row>
    <row r="564" spans="20:24" ht="12.75">
      <c r="T564" s="122"/>
      <c r="U564" s="122"/>
      <c r="W564" s="122"/>
      <c r="X564"/>
    </row>
    <row r="565" spans="20:24" ht="12.75">
      <c r="T565" s="122"/>
      <c r="U565" s="122"/>
      <c r="W565" s="122"/>
      <c r="X565"/>
    </row>
    <row r="566" spans="20:24" ht="12.75">
      <c r="T566" s="122"/>
      <c r="U566" s="122"/>
      <c r="W566" s="122"/>
      <c r="X566"/>
    </row>
    <row r="567" spans="20:24" ht="12.75">
      <c r="T567" s="122"/>
      <c r="U567" s="122"/>
      <c r="W567" s="122"/>
      <c r="X567"/>
    </row>
    <row r="568" spans="20:24" ht="12.75">
      <c r="T568" s="122"/>
      <c r="U568" s="122"/>
      <c r="W568" s="122"/>
      <c r="X568"/>
    </row>
    <row r="569" spans="20:24" ht="12.75">
      <c r="T569" s="122"/>
      <c r="U569" s="122"/>
      <c r="W569" s="122"/>
      <c r="X569"/>
    </row>
    <row r="570" spans="20:24" ht="12.75">
      <c r="T570" s="122"/>
      <c r="U570" s="122"/>
      <c r="W570" s="122"/>
      <c r="X570"/>
    </row>
    <row r="571" spans="20:24" ht="12.75">
      <c r="T571" s="122"/>
      <c r="U571" s="122"/>
      <c r="W571" s="122"/>
      <c r="X571"/>
    </row>
    <row r="572" spans="20:24" ht="12.75">
      <c r="T572" s="122"/>
      <c r="U572" s="122"/>
      <c r="W572" s="122"/>
      <c r="X572"/>
    </row>
    <row r="573" spans="20:24" ht="12.75">
      <c r="T573" s="122"/>
      <c r="U573" s="122"/>
      <c r="W573" s="122"/>
      <c r="X573"/>
    </row>
    <row r="574" spans="20:24" ht="12.75">
      <c r="T574" s="122"/>
      <c r="U574" s="122"/>
      <c r="W574" s="122"/>
      <c r="X574"/>
    </row>
    <row r="575" spans="20:24" ht="12.75">
      <c r="T575" s="122"/>
      <c r="U575" s="122"/>
      <c r="W575" s="122"/>
      <c r="X575"/>
    </row>
    <row r="576" spans="20:24" ht="12.75">
      <c r="T576" s="122"/>
      <c r="U576" s="122"/>
      <c r="W576" s="122"/>
      <c r="X576"/>
    </row>
    <row r="577" spans="20:24" ht="12.75">
      <c r="T577" s="122"/>
      <c r="U577" s="122"/>
      <c r="W577" s="122"/>
      <c r="X577"/>
    </row>
    <row r="578" spans="20:24" ht="12.75">
      <c r="T578" s="122"/>
      <c r="U578" s="122"/>
      <c r="W578" s="122"/>
      <c r="X578"/>
    </row>
    <row r="579" spans="20:24" ht="12.75">
      <c r="T579" s="122"/>
      <c r="U579" s="122"/>
      <c r="W579" s="122"/>
      <c r="X579"/>
    </row>
    <row r="580" spans="20:24" ht="12.75">
      <c r="T580" s="122"/>
      <c r="U580" s="122"/>
      <c r="W580" s="122"/>
      <c r="X580"/>
    </row>
    <row r="581" spans="20:24" ht="12.75">
      <c r="T581" s="122"/>
      <c r="U581" s="122"/>
      <c r="W581" s="122"/>
      <c r="X581"/>
    </row>
    <row r="582" spans="20:24" ht="12.75">
      <c r="T582" s="122"/>
      <c r="U582" s="122"/>
      <c r="W582" s="122"/>
      <c r="X582"/>
    </row>
    <row r="583" spans="20:24" ht="12.75">
      <c r="T583" s="122"/>
      <c r="U583" s="122"/>
      <c r="W583" s="122"/>
      <c r="X583"/>
    </row>
    <row r="584" spans="20:24" ht="12.75">
      <c r="T584" s="122"/>
      <c r="U584" s="122"/>
      <c r="W584" s="122"/>
      <c r="X584"/>
    </row>
    <row r="585" spans="20:24" ht="12.75">
      <c r="T585" s="122"/>
      <c r="U585" s="122"/>
      <c r="W585" s="122"/>
      <c r="X585"/>
    </row>
    <row r="586" spans="20:24" ht="12.75">
      <c r="T586" s="122"/>
      <c r="U586" s="122"/>
      <c r="W586" s="122"/>
      <c r="X586"/>
    </row>
    <row r="587" spans="20:24" ht="12.75">
      <c r="T587" s="122"/>
      <c r="U587" s="122"/>
      <c r="W587" s="122"/>
      <c r="X587"/>
    </row>
    <row r="588" spans="20:24" ht="12.75">
      <c r="T588" s="122"/>
      <c r="U588" s="122"/>
      <c r="W588" s="122"/>
      <c r="X588"/>
    </row>
    <row r="589" spans="20:24" ht="12.75">
      <c r="T589" s="122"/>
      <c r="U589" s="122"/>
      <c r="W589" s="122"/>
      <c r="X589"/>
    </row>
    <row r="590" spans="20:24" ht="12.75">
      <c r="T590" s="122"/>
      <c r="U590" s="122"/>
      <c r="W590" s="122"/>
      <c r="X590"/>
    </row>
    <row r="591" spans="20:24" ht="12.75">
      <c r="T591" s="122"/>
      <c r="U591" s="122"/>
      <c r="W591" s="122"/>
      <c r="X591"/>
    </row>
    <row r="592" spans="20:24" ht="12.75">
      <c r="T592" s="122"/>
      <c r="U592" s="122"/>
      <c r="W592" s="122"/>
      <c r="X592"/>
    </row>
    <row r="593" spans="20:24" ht="12.75">
      <c r="T593" s="122"/>
      <c r="U593" s="122"/>
      <c r="W593" s="122"/>
      <c r="X593"/>
    </row>
    <row r="594" spans="20:24" ht="12.75">
      <c r="T594" s="122"/>
      <c r="U594" s="122"/>
      <c r="W594" s="122"/>
      <c r="X594"/>
    </row>
    <row r="595" spans="20:24" ht="12.75">
      <c r="T595" s="122"/>
      <c r="U595" s="122"/>
      <c r="W595" s="122"/>
      <c r="X595"/>
    </row>
    <row r="596" spans="20:24" ht="12.75">
      <c r="T596" s="122"/>
      <c r="U596" s="122"/>
      <c r="W596" s="122"/>
      <c r="X596"/>
    </row>
    <row r="597" spans="20:24" ht="12.75">
      <c r="T597" s="122"/>
      <c r="U597" s="122"/>
      <c r="W597" s="122"/>
      <c r="X597"/>
    </row>
    <row r="598" spans="20:24" ht="12.75">
      <c r="T598" s="122"/>
      <c r="U598" s="122"/>
      <c r="W598" s="122"/>
      <c r="X598"/>
    </row>
    <row r="599" spans="20:24" ht="12.75">
      <c r="T599" s="122"/>
      <c r="U599" s="122"/>
      <c r="W599" s="122"/>
      <c r="X599"/>
    </row>
    <row r="600" spans="20:24" ht="12.75">
      <c r="T600" s="122"/>
      <c r="U600" s="122"/>
      <c r="W600" s="122"/>
      <c r="X600"/>
    </row>
    <row r="601" spans="20:24" ht="12.75">
      <c r="T601" s="122"/>
      <c r="U601" s="122"/>
      <c r="W601" s="122"/>
      <c r="X601"/>
    </row>
    <row r="602" spans="20:24" ht="12.75">
      <c r="T602" s="122"/>
      <c r="U602" s="122"/>
      <c r="W602" s="122"/>
      <c r="X602"/>
    </row>
    <row r="603" spans="20:24" ht="12.75">
      <c r="T603" s="122"/>
      <c r="U603" s="122"/>
      <c r="W603" s="122"/>
      <c r="X603"/>
    </row>
    <row r="604" spans="20:24" ht="12.75">
      <c r="T604" s="122"/>
      <c r="U604" s="122"/>
      <c r="W604" s="122"/>
      <c r="X604"/>
    </row>
  </sheetData>
  <sheetProtection/>
  <mergeCells count="35">
    <mergeCell ref="A26:Q26"/>
    <mergeCell ref="A27:Q27"/>
    <mergeCell ref="A28:Q28"/>
    <mergeCell ref="A29:Q29"/>
    <mergeCell ref="A30:Q30"/>
    <mergeCell ref="A20:Q20"/>
    <mergeCell ref="A21:Q21"/>
    <mergeCell ref="A22:Q22"/>
    <mergeCell ref="A23:Q23"/>
    <mergeCell ref="A24:Q24"/>
    <mergeCell ref="A25:Q25"/>
    <mergeCell ref="A14:Q14"/>
    <mergeCell ref="A15:Q15"/>
    <mergeCell ref="A16:Q16"/>
    <mergeCell ref="A17:Q17"/>
    <mergeCell ref="A18:Q18"/>
    <mergeCell ref="A19:Q19"/>
    <mergeCell ref="A8:Q8"/>
    <mergeCell ref="A9:Q9"/>
    <mergeCell ref="A10:Q10"/>
    <mergeCell ref="A11:Q11"/>
    <mergeCell ref="A12:Q12"/>
    <mergeCell ref="A13:Q13"/>
    <mergeCell ref="A2:Q2"/>
    <mergeCell ref="A3:Q3"/>
    <mergeCell ref="A4:Q4"/>
    <mergeCell ref="A5:Q5"/>
    <mergeCell ref="A6:Q6"/>
    <mergeCell ref="A7:Q7"/>
    <mergeCell ref="AH4:AH5"/>
    <mergeCell ref="AB3:AC3"/>
    <mergeCell ref="U4:W4"/>
    <mergeCell ref="X4:Z4"/>
    <mergeCell ref="AA4:AC4"/>
    <mergeCell ref="AD4:A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K38"/>
  <sheetViews>
    <sheetView workbookViewId="0" topLeftCell="A4">
      <selection activeCell="C12" sqref="C12:K12"/>
    </sheetView>
  </sheetViews>
  <sheetFormatPr defaultColWidth="9.140625" defaultRowHeight="12.75" customHeight="1"/>
  <cols>
    <col min="1" max="1" width="23.00390625" style="20" customWidth="1"/>
    <col min="2" max="2" width="43.28125" style="20" customWidth="1"/>
    <col min="3" max="4" width="8.7109375" style="27" customWidth="1"/>
    <col min="5" max="5" width="13.28125" style="27" customWidth="1"/>
    <col min="6" max="7" width="8.7109375" style="27" customWidth="1"/>
    <col min="8" max="8" width="11.7109375" style="27" bestFit="1" customWidth="1"/>
    <col min="9" max="9" width="8.421875" style="27" bestFit="1" customWidth="1"/>
    <col min="10" max="10" width="9.00390625" style="27" bestFit="1" customWidth="1"/>
    <col min="11" max="11" width="11.7109375" style="27" bestFit="1" customWidth="1"/>
    <col min="12" max="16384" width="9.140625" style="20" customWidth="1"/>
  </cols>
  <sheetData>
    <row r="2" spans="1:11" ht="12.75" customHeight="1">
      <c r="A2" s="360" t="s">
        <v>169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2.75" customHeight="1">
      <c r="A3" s="229"/>
      <c r="B3" s="229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2.75" customHeight="1" thickBot="1">
      <c r="A4" s="229"/>
      <c r="B4" s="229"/>
      <c r="C4" s="230"/>
      <c r="D4" s="230"/>
      <c r="E4" s="230"/>
      <c r="F4" s="230"/>
      <c r="G4" s="230"/>
      <c r="H4" s="361" t="s">
        <v>138</v>
      </c>
      <c r="I4" s="362"/>
      <c r="J4" s="362"/>
      <c r="K4" s="362"/>
    </row>
    <row r="5" spans="1:11" ht="19.5" customHeight="1" thickBot="1">
      <c r="A5" s="363" t="s">
        <v>34</v>
      </c>
      <c r="B5" s="364"/>
      <c r="C5" s="365" t="s">
        <v>19</v>
      </c>
      <c r="D5" s="366"/>
      <c r="E5" s="366"/>
      <c r="F5" s="366"/>
      <c r="G5" s="366"/>
      <c r="H5" s="366"/>
      <c r="I5" s="366"/>
      <c r="J5" s="366"/>
      <c r="K5" s="367"/>
    </row>
    <row r="6" spans="1:11" ht="19.5" customHeight="1" thickBot="1">
      <c r="A6" s="363" t="s">
        <v>35</v>
      </c>
      <c r="B6" s="364"/>
      <c r="C6" s="365" t="s">
        <v>7</v>
      </c>
      <c r="D6" s="366"/>
      <c r="E6" s="366"/>
      <c r="F6" s="366"/>
      <c r="G6" s="366"/>
      <c r="H6" s="366"/>
      <c r="I6" s="366"/>
      <c r="J6" s="366"/>
      <c r="K6" s="367"/>
    </row>
    <row r="7" spans="1:11" ht="19.5" customHeight="1">
      <c r="A7" s="231" t="s">
        <v>36</v>
      </c>
      <c r="B7" s="232" t="s">
        <v>37</v>
      </c>
      <c r="C7" s="368" t="s">
        <v>66</v>
      </c>
      <c r="D7" s="369"/>
      <c r="E7" s="369"/>
      <c r="F7" s="369"/>
      <c r="G7" s="369"/>
      <c r="H7" s="369"/>
      <c r="I7" s="369"/>
      <c r="J7" s="369"/>
      <c r="K7" s="370"/>
    </row>
    <row r="8" spans="1:11" ht="19.5" customHeight="1">
      <c r="A8" s="233"/>
      <c r="B8" s="234" t="s">
        <v>38</v>
      </c>
      <c r="C8" s="341" t="s">
        <v>3</v>
      </c>
      <c r="D8" s="342"/>
      <c r="E8" s="342"/>
      <c r="F8" s="342"/>
      <c r="G8" s="342"/>
      <c r="H8" s="342"/>
      <c r="I8" s="342"/>
      <c r="J8" s="342"/>
      <c r="K8" s="343"/>
    </row>
    <row r="9" spans="1:11" ht="19.5" customHeight="1">
      <c r="A9" s="233"/>
      <c r="B9" s="234" t="s">
        <v>39</v>
      </c>
      <c r="C9" s="344" t="s">
        <v>6</v>
      </c>
      <c r="D9" s="345"/>
      <c r="E9" s="345"/>
      <c r="F9" s="345"/>
      <c r="G9" s="345"/>
      <c r="H9" s="345"/>
      <c r="I9" s="345"/>
      <c r="J9" s="345"/>
      <c r="K9" s="346"/>
    </row>
    <row r="10" spans="1:11" ht="19.5" customHeight="1">
      <c r="A10" s="233"/>
      <c r="B10" s="234" t="s">
        <v>49</v>
      </c>
      <c r="C10" s="344" t="s">
        <v>117</v>
      </c>
      <c r="D10" s="345"/>
      <c r="E10" s="345"/>
      <c r="F10" s="345"/>
      <c r="G10" s="345"/>
      <c r="H10" s="345"/>
      <c r="I10" s="345"/>
      <c r="J10" s="345"/>
      <c r="K10" s="346"/>
    </row>
    <row r="11" spans="1:11" ht="19.5" customHeight="1">
      <c r="A11" s="233"/>
      <c r="B11" s="234" t="s">
        <v>40</v>
      </c>
      <c r="C11" s="344" t="s">
        <v>72</v>
      </c>
      <c r="D11" s="345"/>
      <c r="E11" s="345"/>
      <c r="F11" s="345"/>
      <c r="G11" s="345"/>
      <c r="H11" s="345"/>
      <c r="I11" s="345"/>
      <c r="J11" s="345"/>
      <c r="K11" s="346"/>
    </row>
    <row r="12" spans="1:11" ht="19.5" customHeight="1">
      <c r="A12" s="233"/>
      <c r="B12" s="234" t="s">
        <v>56</v>
      </c>
      <c r="C12" s="347">
        <v>4000000</v>
      </c>
      <c r="D12" s="348"/>
      <c r="E12" s="348"/>
      <c r="F12" s="348"/>
      <c r="G12" s="348"/>
      <c r="H12" s="348"/>
      <c r="I12" s="348"/>
      <c r="J12" s="348"/>
      <c r="K12" s="349"/>
    </row>
    <row r="13" spans="1:11" ht="19.5" customHeight="1">
      <c r="A13" s="233"/>
      <c r="B13" s="234" t="s">
        <v>118</v>
      </c>
      <c r="C13" s="347">
        <v>3500000</v>
      </c>
      <c r="D13" s="348"/>
      <c r="E13" s="348"/>
      <c r="F13" s="348"/>
      <c r="G13" s="348"/>
      <c r="H13" s="348"/>
      <c r="I13" s="348"/>
      <c r="J13" s="348"/>
      <c r="K13" s="349"/>
    </row>
    <row r="14" spans="1:11" ht="19.5" customHeight="1">
      <c r="A14" s="233"/>
      <c r="B14" s="234" t="s">
        <v>106</v>
      </c>
      <c r="C14" s="347">
        <v>4000000</v>
      </c>
      <c r="D14" s="348"/>
      <c r="E14" s="348"/>
      <c r="F14" s="348"/>
      <c r="G14" s="348"/>
      <c r="H14" s="348"/>
      <c r="I14" s="348"/>
      <c r="J14" s="348"/>
      <c r="K14" s="349"/>
    </row>
    <row r="15" spans="1:11" ht="19.5" customHeight="1">
      <c r="A15" s="233"/>
      <c r="B15" s="234" t="s">
        <v>107</v>
      </c>
      <c r="C15" s="347">
        <v>4500000</v>
      </c>
      <c r="D15" s="348"/>
      <c r="E15" s="348"/>
      <c r="F15" s="348"/>
      <c r="G15" s="348"/>
      <c r="H15" s="348"/>
      <c r="I15" s="348"/>
      <c r="J15" s="348"/>
      <c r="K15" s="349"/>
    </row>
    <row r="16" spans="1:11" ht="19.5" customHeight="1" thickBot="1">
      <c r="A16" s="235"/>
      <c r="B16" s="236" t="s">
        <v>119</v>
      </c>
      <c r="C16" s="347">
        <v>5000000</v>
      </c>
      <c r="D16" s="348"/>
      <c r="E16" s="348"/>
      <c r="F16" s="348"/>
      <c r="G16" s="348"/>
      <c r="H16" s="348"/>
      <c r="I16" s="348"/>
      <c r="J16" s="348"/>
      <c r="K16" s="349"/>
    </row>
    <row r="17" spans="1:11" ht="19.5" customHeight="1" thickBot="1">
      <c r="A17" s="354" t="s">
        <v>41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6"/>
    </row>
    <row r="18" spans="1:11" ht="19.5" customHeight="1">
      <c r="A18" s="357" t="s">
        <v>50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9"/>
    </row>
    <row r="19" spans="1:11" ht="19.5" customHeight="1" thickBot="1">
      <c r="A19" s="350"/>
      <c r="B19" s="351"/>
      <c r="C19" s="352"/>
      <c r="D19" s="352"/>
      <c r="E19" s="352"/>
      <c r="F19" s="352"/>
      <c r="G19" s="352"/>
      <c r="H19" s="352"/>
      <c r="I19" s="352"/>
      <c r="J19" s="352"/>
      <c r="K19" s="353"/>
    </row>
    <row r="20" spans="1:11" ht="19.5" customHeight="1" thickBot="1">
      <c r="A20" s="350" t="s">
        <v>31</v>
      </c>
      <c r="B20" s="351"/>
      <c r="C20" s="352"/>
      <c r="D20" s="352"/>
      <c r="E20" s="352"/>
      <c r="F20" s="352"/>
      <c r="G20" s="352"/>
      <c r="H20" s="352"/>
      <c r="I20" s="352"/>
      <c r="J20" s="352"/>
      <c r="K20" s="353"/>
    </row>
    <row r="21" spans="1:11" ht="27" customHeight="1" thickBot="1">
      <c r="A21" s="371" t="s">
        <v>21</v>
      </c>
      <c r="B21" s="372"/>
      <c r="C21" s="373" t="s">
        <v>81</v>
      </c>
      <c r="D21" s="374"/>
      <c r="E21" s="375"/>
      <c r="F21" s="373" t="s">
        <v>108</v>
      </c>
      <c r="G21" s="374"/>
      <c r="H21" s="375"/>
      <c r="I21" s="373" t="s">
        <v>120</v>
      </c>
      <c r="J21" s="374"/>
      <c r="K21" s="375"/>
    </row>
    <row r="22" spans="1:11" ht="36.75" customHeight="1">
      <c r="A22" s="376" t="s">
        <v>51</v>
      </c>
      <c r="B22" s="378" t="s">
        <v>52</v>
      </c>
      <c r="C22" s="380" t="s">
        <v>15</v>
      </c>
      <c r="D22" s="381"/>
      <c r="E22" s="382" t="s">
        <v>16</v>
      </c>
      <c r="F22" s="380" t="s">
        <v>15</v>
      </c>
      <c r="G22" s="381"/>
      <c r="H22" s="382" t="s">
        <v>16</v>
      </c>
      <c r="I22" s="380" t="s">
        <v>15</v>
      </c>
      <c r="J22" s="381"/>
      <c r="K22" s="382" t="s">
        <v>16</v>
      </c>
    </row>
    <row r="23" spans="1:11" ht="19.5" customHeight="1" thickBot="1">
      <c r="A23" s="377"/>
      <c r="B23" s="379"/>
      <c r="C23" s="237" t="s">
        <v>17</v>
      </c>
      <c r="D23" s="238" t="s">
        <v>18</v>
      </c>
      <c r="E23" s="383"/>
      <c r="F23" s="237" t="s">
        <v>17</v>
      </c>
      <c r="G23" s="238" t="s">
        <v>18</v>
      </c>
      <c r="H23" s="383"/>
      <c r="I23" s="237" t="s">
        <v>17</v>
      </c>
      <c r="J23" s="238" t="s">
        <v>18</v>
      </c>
      <c r="K23" s="383"/>
    </row>
    <row r="24" spans="1:11" ht="19.5" customHeight="1" thickBot="1">
      <c r="A24" s="384" t="s">
        <v>60</v>
      </c>
      <c r="B24" s="239" t="s">
        <v>14</v>
      </c>
      <c r="C24" s="240">
        <v>5000</v>
      </c>
      <c r="D24" s="241" t="s">
        <v>57</v>
      </c>
      <c r="E24" s="242">
        <v>150000</v>
      </c>
      <c r="F24" s="240">
        <v>5500</v>
      </c>
      <c r="G24" s="241" t="s">
        <v>57</v>
      </c>
      <c r="H24" s="242">
        <v>200000</v>
      </c>
      <c r="I24" s="240">
        <v>6000</v>
      </c>
      <c r="J24" s="241" t="s">
        <v>57</v>
      </c>
      <c r="K24" s="242">
        <v>250000</v>
      </c>
    </row>
    <row r="25" spans="1:11" ht="19.5" customHeight="1">
      <c r="A25" s="385"/>
      <c r="B25" s="239" t="s">
        <v>73</v>
      </c>
      <c r="C25" s="243">
        <v>1500</v>
      </c>
      <c r="D25" s="241" t="s">
        <v>57</v>
      </c>
      <c r="E25" s="244">
        <v>300000</v>
      </c>
      <c r="F25" s="243">
        <v>1700</v>
      </c>
      <c r="G25" s="241" t="s">
        <v>57</v>
      </c>
      <c r="H25" s="244">
        <v>350000</v>
      </c>
      <c r="I25" s="243">
        <v>1800</v>
      </c>
      <c r="J25" s="241" t="s">
        <v>57</v>
      </c>
      <c r="K25" s="244">
        <v>400000</v>
      </c>
    </row>
    <row r="26" spans="1:11" ht="19.5" customHeight="1">
      <c r="A26" s="385"/>
      <c r="B26" s="239" t="s">
        <v>170</v>
      </c>
      <c r="C26" s="243">
        <v>30</v>
      </c>
      <c r="D26" s="245" t="s">
        <v>171</v>
      </c>
      <c r="E26" s="244">
        <v>20000</v>
      </c>
      <c r="F26" s="243">
        <v>40</v>
      </c>
      <c r="G26" s="245" t="s">
        <v>171</v>
      </c>
      <c r="H26" s="244">
        <v>30000</v>
      </c>
      <c r="I26" s="243">
        <v>50</v>
      </c>
      <c r="J26" s="245" t="s">
        <v>171</v>
      </c>
      <c r="K26" s="244">
        <v>40000</v>
      </c>
    </row>
    <row r="27" spans="1:11" ht="19.5" customHeight="1" thickBot="1">
      <c r="A27" s="385"/>
      <c r="B27" s="246"/>
      <c r="C27" s="243"/>
      <c r="D27" s="245"/>
      <c r="E27" s="244"/>
      <c r="F27" s="243"/>
      <c r="G27" s="245"/>
      <c r="H27" s="244"/>
      <c r="I27" s="243"/>
      <c r="J27" s="245"/>
      <c r="K27" s="244"/>
    </row>
    <row r="28" spans="1:11" ht="19.5" customHeight="1" thickBot="1">
      <c r="A28" s="386"/>
      <c r="B28" s="247" t="s">
        <v>54</v>
      </c>
      <c r="C28" s="248">
        <f>SUM(C24:C27)</f>
        <v>6530</v>
      </c>
      <c r="D28" s="249"/>
      <c r="E28" s="250">
        <f>SUM(E24:E27)</f>
        <v>470000</v>
      </c>
      <c r="F28" s="248">
        <f>SUM(F24:F27)</f>
        <v>7240</v>
      </c>
      <c r="G28" s="249"/>
      <c r="H28" s="250">
        <f>SUM(H24:H27)</f>
        <v>580000</v>
      </c>
      <c r="I28" s="248">
        <f>SUM(I24:I27)</f>
        <v>7850</v>
      </c>
      <c r="J28" s="249"/>
      <c r="K28" s="250">
        <f>SUM(K24:K27)</f>
        <v>690000</v>
      </c>
    </row>
    <row r="29" spans="1:11" ht="19.5" customHeight="1" thickBot="1">
      <c r="A29" s="387" t="s">
        <v>32</v>
      </c>
      <c r="B29" s="388"/>
      <c r="C29" s="251">
        <f>C28</f>
        <v>6530</v>
      </c>
      <c r="D29" s="251">
        <f aca="true" t="shared" si="0" ref="D29:K29">D28</f>
        <v>0</v>
      </c>
      <c r="E29" s="251">
        <f t="shared" si="0"/>
        <v>470000</v>
      </c>
      <c r="F29" s="251">
        <f t="shared" si="0"/>
        <v>7240</v>
      </c>
      <c r="G29" s="251">
        <f t="shared" si="0"/>
        <v>0</v>
      </c>
      <c r="H29" s="251">
        <f t="shared" si="0"/>
        <v>580000</v>
      </c>
      <c r="I29" s="251">
        <f t="shared" si="0"/>
        <v>7850</v>
      </c>
      <c r="J29" s="251">
        <f t="shared" si="0"/>
        <v>0</v>
      </c>
      <c r="K29" s="251">
        <f t="shared" si="0"/>
        <v>690000</v>
      </c>
    </row>
    <row r="30" spans="1:11" ht="15" customHeight="1">
      <c r="A30" s="389" t="s">
        <v>74</v>
      </c>
      <c r="B30" s="252" t="s">
        <v>75</v>
      </c>
      <c r="C30" s="253">
        <v>50</v>
      </c>
      <c r="D30" s="241" t="s">
        <v>57</v>
      </c>
      <c r="E30" s="242">
        <v>2550000</v>
      </c>
      <c r="F30" s="240">
        <v>51</v>
      </c>
      <c r="G30" s="241" t="s">
        <v>57</v>
      </c>
      <c r="H30" s="242">
        <v>2800000</v>
      </c>
      <c r="I30" s="240">
        <v>52</v>
      </c>
      <c r="J30" s="241" t="s">
        <v>57</v>
      </c>
      <c r="K30" s="242">
        <v>3160000</v>
      </c>
    </row>
    <row r="31" spans="1:11" ht="15" customHeight="1">
      <c r="A31" s="390"/>
      <c r="B31" s="252" t="s">
        <v>172</v>
      </c>
      <c r="C31" s="254">
        <v>15</v>
      </c>
      <c r="D31" s="245" t="s">
        <v>171</v>
      </c>
      <c r="E31" s="244">
        <v>80000</v>
      </c>
      <c r="F31" s="243">
        <v>17</v>
      </c>
      <c r="G31" s="245" t="s">
        <v>171</v>
      </c>
      <c r="H31" s="244">
        <v>120000</v>
      </c>
      <c r="I31" s="243">
        <v>20</v>
      </c>
      <c r="J31" s="245" t="s">
        <v>171</v>
      </c>
      <c r="K31" s="244">
        <v>150000</v>
      </c>
    </row>
    <row r="32" spans="1:11" ht="15" customHeight="1">
      <c r="A32" s="385"/>
      <c r="B32" s="252" t="s">
        <v>173</v>
      </c>
      <c r="C32" s="243">
        <v>3000</v>
      </c>
      <c r="D32" s="245" t="s">
        <v>57</v>
      </c>
      <c r="E32" s="244">
        <v>900000</v>
      </c>
      <c r="F32" s="243">
        <v>3500</v>
      </c>
      <c r="G32" s="245" t="s">
        <v>57</v>
      </c>
      <c r="H32" s="244">
        <v>1000000</v>
      </c>
      <c r="I32" s="243">
        <v>3500</v>
      </c>
      <c r="J32" s="245" t="s">
        <v>57</v>
      </c>
      <c r="K32" s="244">
        <v>1000000</v>
      </c>
    </row>
    <row r="33" spans="1:11" ht="15" customHeight="1">
      <c r="A33" s="385"/>
      <c r="B33" s="255"/>
      <c r="C33" s="243"/>
      <c r="D33" s="245"/>
      <c r="E33" s="244"/>
      <c r="F33" s="243"/>
      <c r="G33" s="245"/>
      <c r="H33" s="244"/>
      <c r="I33" s="243"/>
      <c r="J33" s="245"/>
      <c r="K33" s="244"/>
    </row>
    <row r="34" spans="1:11" ht="15" customHeight="1" thickBot="1">
      <c r="A34" s="385"/>
      <c r="B34" s="256"/>
      <c r="C34" s="257"/>
      <c r="D34" s="258"/>
      <c r="E34" s="259"/>
      <c r="F34" s="243"/>
      <c r="G34" s="245"/>
      <c r="H34" s="244"/>
      <c r="I34" s="243"/>
      <c r="J34" s="245"/>
      <c r="K34" s="244"/>
    </row>
    <row r="35" spans="1:11" ht="15" customHeight="1" thickBot="1">
      <c r="A35" s="386"/>
      <c r="B35" s="247" t="s">
        <v>54</v>
      </c>
      <c r="C35" s="248">
        <v>3065</v>
      </c>
      <c r="D35" s="248"/>
      <c r="E35" s="248">
        <v>3530000</v>
      </c>
      <c r="F35" s="248">
        <v>2068</v>
      </c>
      <c r="G35" s="248"/>
      <c r="H35" s="248">
        <v>3920000</v>
      </c>
      <c r="I35" s="248">
        <v>2571</v>
      </c>
      <c r="J35" s="248"/>
      <c r="K35" s="248">
        <v>4310000</v>
      </c>
    </row>
    <row r="36" spans="1:11" ht="15" customHeight="1" thickBot="1">
      <c r="A36" s="387" t="s">
        <v>8</v>
      </c>
      <c r="B36" s="388"/>
      <c r="C36" s="260">
        <f>C35</f>
        <v>3065</v>
      </c>
      <c r="D36" s="260">
        <f aca="true" t="shared" si="1" ref="D36:K36">D35</f>
        <v>0</v>
      </c>
      <c r="E36" s="260">
        <f t="shared" si="1"/>
        <v>3530000</v>
      </c>
      <c r="F36" s="260">
        <f t="shared" si="1"/>
        <v>2068</v>
      </c>
      <c r="G36" s="260">
        <f t="shared" si="1"/>
        <v>0</v>
      </c>
      <c r="H36" s="260">
        <f t="shared" si="1"/>
        <v>3920000</v>
      </c>
      <c r="I36" s="260">
        <f t="shared" si="1"/>
        <v>2571</v>
      </c>
      <c r="J36" s="260">
        <f t="shared" si="1"/>
        <v>0</v>
      </c>
      <c r="K36" s="260">
        <f t="shared" si="1"/>
        <v>4310000</v>
      </c>
    </row>
    <row r="37" spans="1:11" ht="19.5" customHeight="1" thickBot="1">
      <c r="A37" s="261"/>
      <c r="B37" s="262" t="s">
        <v>8</v>
      </c>
      <c r="C37" s="263">
        <f>C29+C36</f>
        <v>9595</v>
      </c>
      <c r="D37" s="263">
        <f aca="true" t="shared" si="2" ref="D37:K37">D29+D36</f>
        <v>0</v>
      </c>
      <c r="E37" s="263">
        <f t="shared" si="2"/>
        <v>4000000</v>
      </c>
      <c r="F37" s="263">
        <f t="shared" si="2"/>
        <v>9308</v>
      </c>
      <c r="G37" s="263">
        <f t="shared" si="2"/>
        <v>0</v>
      </c>
      <c r="H37" s="263">
        <f t="shared" si="2"/>
        <v>4500000</v>
      </c>
      <c r="I37" s="263">
        <f t="shared" si="2"/>
        <v>10421</v>
      </c>
      <c r="J37" s="263">
        <f t="shared" si="2"/>
        <v>0</v>
      </c>
      <c r="K37" s="263">
        <f t="shared" si="2"/>
        <v>5000000</v>
      </c>
    </row>
    <row r="38" spans="1:11" ht="19.5" customHeight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</row>
  </sheetData>
  <sheetProtection/>
  <mergeCells count="36">
    <mergeCell ref="I22:J22"/>
    <mergeCell ref="K22:K23"/>
    <mergeCell ref="A24:A28"/>
    <mergeCell ref="A29:B29"/>
    <mergeCell ref="A30:A35"/>
    <mergeCell ref="A36:B36"/>
    <mergeCell ref="H22:H23"/>
    <mergeCell ref="A20:K20"/>
    <mergeCell ref="A21:B21"/>
    <mergeCell ref="C21:E21"/>
    <mergeCell ref="F21:H21"/>
    <mergeCell ref="I21:K21"/>
    <mergeCell ref="A22:A23"/>
    <mergeCell ref="B22:B23"/>
    <mergeCell ref="C22:D22"/>
    <mergeCell ref="E22:E23"/>
    <mergeCell ref="F22:G22"/>
    <mergeCell ref="C14:K14"/>
    <mergeCell ref="C15:K15"/>
    <mergeCell ref="A2:K2"/>
    <mergeCell ref="H4:K4"/>
    <mergeCell ref="A5:B5"/>
    <mergeCell ref="C5:K5"/>
    <mergeCell ref="A6:B6"/>
    <mergeCell ref="C6:K6"/>
    <mergeCell ref="C7:K7"/>
    <mergeCell ref="C8:K8"/>
    <mergeCell ref="C9:K9"/>
    <mergeCell ref="C10:K10"/>
    <mergeCell ref="C11:K11"/>
    <mergeCell ref="C12:K12"/>
    <mergeCell ref="A19:K19"/>
    <mergeCell ref="C16:K16"/>
    <mergeCell ref="A17:K17"/>
    <mergeCell ref="A18:K18"/>
    <mergeCell ref="C13:K13"/>
  </mergeCells>
  <printOptions horizontalCentered="1"/>
  <pageMargins left="0.3937007874015748" right="0.3937007874015748" top="0.5905511811023623" bottom="0.6692913385826772" header="0" footer="0"/>
  <pageSetup horizontalDpi="300" verticalDpi="300" orientation="portrait" paperSize="9" scale="65" r:id="rId2"/>
  <headerFooter alignWithMargins="0">
    <oddFooter>&amp;CSayfa &amp;P /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K38"/>
  <sheetViews>
    <sheetView zoomScalePageLayoutView="0" workbookViewId="0" topLeftCell="A2">
      <selection activeCell="F25" sqref="F25"/>
    </sheetView>
  </sheetViews>
  <sheetFormatPr defaultColWidth="9.140625" defaultRowHeight="12.75"/>
  <cols>
    <col min="1" max="1" width="23.00390625" style="20" customWidth="1"/>
    <col min="2" max="2" width="49.7109375" style="20" customWidth="1"/>
    <col min="3" max="9" width="8.7109375" style="27" customWidth="1"/>
    <col min="10" max="10" width="6.421875" style="27" customWidth="1"/>
    <col min="11" max="11" width="8.7109375" style="27" customWidth="1"/>
    <col min="12" max="16384" width="9.140625" style="20" customWidth="1"/>
  </cols>
  <sheetData>
    <row r="2" spans="1:11" ht="12.75" customHeight="1">
      <c r="A2" s="265" t="s">
        <v>192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ht="12.75" customHeight="1"/>
    <row r="4" spans="8:11" ht="12.75" customHeight="1" thickBot="1">
      <c r="H4" s="433" t="s">
        <v>193</v>
      </c>
      <c r="I4" s="434"/>
      <c r="J4" s="434"/>
      <c r="K4" s="434"/>
    </row>
    <row r="5" spans="1:11" ht="19.5" customHeight="1" thickBot="1">
      <c r="A5" s="435" t="s">
        <v>34</v>
      </c>
      <c r="B5" s="436"/>
      <c r="C5" s="437" t="s">
        <v>19</v>
      </c>
      <c r="D5" s="438"/>
      <c r="E5" s="438"/>
      <c r="F5" s="438"/>
      <c r="G5" s="438"/>
      <c r="H5" s="438"/>
      <c r="I5" s="438"/>
      <c r="J5" s="438"/>
      <c r="K5" s="439"/>
    </row>
    <row r="6" spans="1:11" ht="19.5" customHeight="1" thickBot="1">
      <c r="A6" s="435" t="s">
        <v>35</v>
      </c>
      <c r="B6" s="436"/>
      <c r="C6" s="437" t="s">
        <v>7</v>
      </c>
      <c r="D6" s="438"/>
      <c r="E6" s="438"/>
      <c r="F6" s="438"/>
      <c r="G6" s="438"/>
      <c r="H6" s="438"/>
      <c r="I6" s="438"/>
      <c r="J6" s="438"/>
      <c r="K6" s="439"/>
    </row>
    <row r="7" spans="1:11" ht="19.5" customHeight="1">
      <c r="A7" s="51" t="s">
        <v>36</v>
      </c>
      <c r="B7" s="30" t="s">
        <v>37</v>
      </c>
      <c r="C7" s="424" t="s">
        <v>66</v>
      </c>
      <c r="D7" s="425"/>
      <c r="E7" s="425"/>
      <c r="F7" s="425"/>
      <c r="G7" s="425"/>
      <c r="H7" s="425"/>
      <c r="I7" s="425"/>
      <c r="J7" s="425"/>
      <c r="K7" s="426"/>
    </row>
    <row r="8" spans="1:11" ht="19.5" customHeight="1">
      <c r="A8" s="52"/>
      <c r="B8" s="31" t="s">
        <v>38</v>
      </c>
      <c r="C8" s="427" t="s">
        <v>3</v>
      </c>
      <c r="D8" s="428"/>
      <c r="E8" s="428"/>
      <c r="F8" s="428"/>
      <c r="G8" s="428"/>
      <c r="H8" s="428"/>
      <c r="I8" s="428"/>
      <c r="J8" s="428"/>
      <c r="K8" s="429"/>
    </row>
    <row r="9" spans="1:11" ht="19.5" customHeight="1">
      <c r="A9" s="52"/>
      <c r="B9" s="31" t="s">
        <v>39</v>
      </c>
      <c r="C9" s="430"/>
      <c r="D9" s="431"/>
      <c r="E9" s="431"/>
      <c r="F9" s="431"/>
      <c r="G9" s="431"/>
      <c r="H9" s="431"/>
      <c r="I9" s="431"/>
      <c r="J9" s="431"/>
      <c r="K9" s="432"/>
    </row>
    <row r="10" spans="1:11" ht="19.5" customHeight="1">
      <c r="A10" s="52"/>
      <c r="B10" s="31" t="s">
        <v>49</v>
      </c>
      <c r="C10" s="430"/>
      <c r="D10" s="431"/>
      <c r="E10" s="431"/>
      <c r="F10" s="431"/>
      <c r="G10" s="431"/>
      <c r="H10" s="431"/>
      <c r="I10" s="431"/>
      <c r="J10" s="431"/>
      <c r="K10" s="432"/>
    </row>
    <row r="11" spans="1:11" ht="19.5" customHeight="1">
      <c r="A11" s="52"/>
      <c r="B11" s="31" t="s">
        <v>40</v>
      </c>
      <c r="C11" s="430"/>
      <c r="D11" s="431"/>
      <c r="E11" s="431"/>
      <c r="F11" s="431"/>
      <c r="G11" s="431"/>
      <c r="H11" s="431"/>
      <c r="I11" s="431"/>
      <c r="J11" s="431"/>
      <c r="K11" s="432"/>
    </row>
    <row r="12" spans="1:11" ht="19.5" customHeight="1">
      <c r="A12" s="52"/>
      <c r="B12" s="31" t="s">
        <v>53</v>
      </c>
      <c r="C12" s="415"/>
      <c r="D12" s="416"/>
      <c r="E12" s="416"/>
      <c r="F12" s="416"/>
      <c r="G12" s="416"/>
      <c r="H12" s="416"/>
      <c r="I12" s="416"/>
      <c r="J12" s="416"/>
      <c r="K12" s="417"/>
    </row>
    <row r="13" spans="1:11" ht="19.5" customHeight="1">
      <c r="A13" s="52"/>
      <c r="B13" s="31" t="s">
        <v>190</v>
      </c>
      <c r="C13" s="415"/>
      <c r="D13" s="416"/>
      <c r="E13" s="416"/>
      <c r="F13" s="416"/>
      <c r="G13" s="416"/>
      <c r="H13" s="416"/>
      <c r="I13" s="416"/>
      <c r="J13" s="416"/>
      <c r="K13" s="417"/>
    </row>
    <row r="14" spans="1:11" ht="19.5" customHeight="1">
      <c r="A14" s="52"/>
      <c r="B14" s="31" t="s">
        <v>107</v>
      </c>
      <c r="C14" s="415"/>
      <c r="D14" s="416"/>
      <c r="E14" s="416"/>
      <c r="F14" s="416"/>
      <c r="G14" s="416"/>
      <c r="H14" s="416"/>
      <c r="I14" s="416"/>
      <c r="J14" s="416"/>
      <c r="K14" s="417"/>
    </row>
    <row r="15" spans="1:11" ht="19.5" customHeight="1">
      <c r="A15" s="52"/>
      <c r="B15" s="31" t="s">
        <v>119</v>
      </c>
      <c r="C15" s="415"/>
      <c r="D15" s="416"/>
      <c r="E15" s="416"/>
      <c r="F15" s="416"/>
      <c r="G15" s="416"/>
      <c r="H15" s="416"/>
      <c r="I15" s="416"/>
      <c r="J15" s="416"/>
      <c r="K15" s="417"/>
    </row>
    <row r="16" spans="1:11" ht="19.5" customHeight="1" thickBot="1">
      <c r="A16" s="53"/>
      <c r="B16" s="32" t="s">
        <v>191</v>
      </c>
      <c r="C16" s="415"/>
      <c r="D16" s="416"/>
      <c r="E16" s="416"/>
      <c r="F16" s="416"/>
      <c r="G16" s="416"/>
      <c r="H16" s="416"/>
      <c r="I16" s="416"/>
      <c r="J16" s="416"/>
      <c r="K16" s="417"/>
    </row>
    <row r="17" spans="1:11" ht="19.5" customHeight="1" thickBot="1">
      <c r="A17" s="418" t="s">
        <v>41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20"/>
    </row>
    <row r="18" spans="1:11" ht="19.5" customHeight="1">
      <c r="A18" s="421" t="s">
        <v>50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3"/>
    </row>
    <row r="19" spans="1:11" ht="19.5" customHeight="1" thickBot="1">
      <c r="A19" s="402"/>
      <c r="B19" s="403"/>
      <c r="C19" s="404"/>
      <c r="D19" s="404"/>
      <c r="E19" s="404"/>
      <c r="F19" s="404"/>
      <c r="G19" s="404"/>
      <c r="H19" s="404"/>
      <c r="I19" s="404"/>
      <c r="J19" s="404"/>
      <c r="K19" s="405"/>
    </row>
    <row r="20" spans="1:11" ht="19.5" customHeight="1" thickBot="1">
      <c r="A20" s="402" t="s">
        <v>31</v>
      </c>
      <c r="B20" s="403"/>
      <c r="C20" s="404"/>
      <c r="D20" s="404"/>
      <c r="E20" s="404"/>
      <c r="F20" s="404"/>
      <c r="G20" s="404"/>
      <c r="H20" s="404"/>
      <c r="I20" s="404"/>
      <c r="J20" s="404"/>
      <c r="K20" s="405"/>
    </row>
    <row r="21" spans="1:11" ht="27" customHeight="1" thickBot="1">
      <c r="A21" s="406" t="s">
        <v>21</v>
      </c>
      <c r="B21" s="407"/>
      <c r="C21" s="408" t="s">
        <v>108</v>
      </c>
      <c r="D21" s="409"/>
      <c r="E21" s="410"/>
      <c r="F21" s="408" t="s">
        <v>120</v>
      </c>
      <c r="G21" s="409"/>
      <c r="H21" s="410"/>
      <c r="I21" s="408" t="s">
        <v>194</v>
      </c>
      <c r="J21" s="409"/>
      <c r="K21" s="410"/>
    </row>
    <row r="22" spans="1:11" ht="30.75" customHeight="1">
      <c r="A22" s="411" t="s">
        <v>51</v>
      </c>
      <c r="B22" s="413" t="s">
        <v>52</v>
      </c>
      <c r="C22" s="397" t="s">
        <v>15</v>
      </c>
      <c r="D22" s="398"/>
      <c r="E22" s="399" t="s">
        <v>16</v>
      </c>
      <c r="F22" s="397" t="s">
        <v>15</v>
      </c>
      <c r="G22" s="398"/>
      <c r="H22" s="399" t="s">
        <v>16</v>
      </c>
      <c r="I22" s="397" t="s">
        <v>15</v>
      </c>
      <c r="J22" s="398"/>
      <c r="K22" s="399" t="s">
        <v>16</v>
      </c>
    </row>
    <row r="23" spans="1:11" ht="19.5" customHeight="1" thickBot="1">
      <c r="A23" s="412"/>
      <c r="B23" s="414"/>
      <c r="C23" s="46" t="s">
        <v>17</v>
      </c>
      <c r="D23" s="47" t="s">
        <v>18</v>
      </c>
      <c r="E23" s="400"/>
      <c r="F23" s="46" t="s">
        <v>17</v>
      </c>
      <c r="G23" s="47" t="s">
        <v>18</v>
      </c>
      <c r="H23" s="400"/>
      <c r="I23" s="46" t="s">
        <v>17</v>
      </c>
      <c r="J23" s="47" t="s">
        <v>18</v>
      </c>
      <c r="K23" s="400"/>
    </row>
    <row r="24" spans="1:11" ht="19.5" customHeight="1" thickBot="1">
      <c r="A24" s="401" t="s">
        <v>60</v>
      </c>
      <c r="B24" s="44"/>
      <c r="C24" s="35"/>
      <c r="D24" s="33"/>
      <c r="E24" s="34"/>
      <c r="F24" s="35"/>
      <c r="G24" s="33"/>
      <c r="H24" s="34"/>
      <c r="I24" s="35"/>
      <c r="J24" s="33"/>
      <c r="K24" s="34"/>
    </row>
    <row r="25" spans="1:11" ht="19.5" customHeight="1">
      <c r="A25" s="393"/>
      <c r="B25" s="44"/>
      <c r="C25" s="38"/>
      <c r="D25" s="33"/>
      <c r="E25" s="37"/>
      <c r="F25" s="38"/>
      <c r="G25" s="33"/>
      <c r="H25" s="37"/>
      <c r="I25" s="38"/>
      <c r="J25" s="33"/>
      <c r="K25" s="37"/>
    </row>
    <row r="26" spans="1:11" ht="19.5" customHeight="1">
      <c r="A26" s="393"/>
      <c r="B26" s="44"/>
      <c r="C26" s="38"/>
      <c r="D26" s="36"/>
      <c r="E26" s="37"/>
      <c r="F26" s="38"/>
      <c r="G26" s="36"/>
      <c r="H26" s="37"/>
      <c r="I26" s="38"/>
      <c r="J26" s="36"/>
      <c r="K26" s="37"/>
    </row>
    <row r="27" spans="1:11" ht="19.5" customHeight="1" thickBot="1">
      <c r="A27" s="393"/>
      <c r="B27" s="42"/>
      <c r="C27" s="38"/>
      <c r="D27" s="36"/>
      <c r="E27" s="37"/>
      <c r="F27" s="38"/>
      <c r="G27" s="36"/>
      <c r="H27" s="37"/>
      <c r="I27" s="38"/>
      <c r="J27" s="36"/>
      <c r="K27" s="37"/>
    </row>
    <row r="28" spans="1:11" ht="19.5" customHeight="1" thickBot="1">
      <c r="A28" s="394"/>
      <c r="B28" s="26" t="s">
        <v>54</v>
      </c>
      <c r="C28" s="74">
        <f>SUM(C24:C27)</f>
        <v>0</v>
      </c>
      <c r="D28" s="75"/>
      <c r="E28" s="76">
        <f>SUM(E24:E27)</f>
        <v>0</v>
      </c>
      <c r="F28" s="74">
        <f>SUM(F24:F27)</f>
        <v>0</v>
      </c>
      <c r="G28" s="75"/>
      <c r="H28" s="76">
        <f>SUM(H24:H27)</f>
        <v>0</v>
      </c>
      <c r="I28" s="74">
        <f>SUM(I24:I27)</f>
        <v>0</v>
      </c>
      <c r="J28" s="75"/>
      <c r="K28" s="76">
        <f>SUM(K24:K27)</f>
        <v>0</v>
      </c>
    </row>
    <row r="29" spans="1:11" ht="19.5" customHeight="1" thickBot="1">
      <c r="A29" s="395" t="s">
        <v>32</v>
      </c>
      <c r="B29" s="396"/>
      <c r="C29" s="45">
        <f>C28</f>
        <v>0</v>
      </c>
      <c r="D29" s="45">
        <f aca="true" t="shared" si="0" ref="D29:K29">D28</f>
        <v>0</v>
      </c>
      <c r="E29" s="45">
        <f t="shared" si="0"/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</row>
    <row r="30" spans="1:11" ht="15" customHeight="1">
      <c r="A30" s="391" t="s">
        <v>74</v>
      </c>
      <c r="B30" s="110" t="s">
        <v>75</v>
      </c>
      <c r="C30" s="111"/>
      <c r="D30" s="33"/>
      <c r="E30" s="34"/>
      <c r="F30" s="35"/>
      <c r="G30" s="33"/>
      <c r="H30" s="34"/>
      <c r="I30" s="35"/>
      <c r="J30" s="33"/>
      <c r="K30" s="34"/>
    </row>
    <row r="31" spans="1:11" ht="15" customHeight="1">
      <c r="A31" s="392"/>
      <c r="B31" s="110"/>
      <c r="C31" s="112"/>
      <c r="D31" s="36"/>
      <c r="E31" s="37"/>
      <c r="F31" s="38"/>
      <c r="G31" s="36"/>
      <c r="H31" s="37"/>
      <c r="I31" s="38"/>
      <c r="J31" s="36"/>
      <c r="K31" s="37"/>
    </row>
    <row r="32" spans="1:11" ht="15" customHeight="1">
      <c r="A32" s="393"/>
      <c r="B32" s="44"/>
      <c r="C32" s="38"/>
      <c r="D32" s="36"/>
      <c r="E32" s="37"/>
      <c r="F32" s="38"/>
      <c r="G32" s="36"/>
      <c r="H32" s="37"/>
      <c r="I32" s="38"/>
      <c r="J32" s="36"/>
      <c r="K32" s="37"/>
    </row>
    <row r="33" spans="1:11" ht="15" customHeight="1">
      <c r="A33" s="393"/>
      <c r="B33" s="42"/>
      <c r="C33" s="38"/>
      <c r="D33" s="36"/>
      <c r="E33" s="37"/>
      <c r="F33" s="38"/>
      <c r="G33" s="36"/>
      <c r="H33" s="37"/>
      <c r="I33" s="38"/>
      <c r="J33" s="36"/>
      <c r="K33" s="37"/>
    </row>
    <row r="34" spans="1:11" ht="15" customHeight="1" thickBot="1">
      <c r="A34" s="393"/>
      <c r="B34" s="43"/>
      <c r="C34" s="39"/>
      <c r="D34" s="40"/>
      <c r="E34" s="41"/>
      <c r="F34" s="38"/>
      <c r="G34" s="36"/>
      <c r="H34" s="37"/>
      <c r="I34" s="38"/>
      <c r="J34" s="36"/>
      <c r="K34" s="37"/>
    </row>
    <row r="35" spans="1:11" ht="15" customHeight="1" thickBot="1">
      <c r="A35" s="394"/>
      <c r="B35" s="26" t="s">
        <v>54</v>
      </c>
      <c r="C35" s="74">
        <f>C29+C31+C32+C33</f>
        <v>0</v>
      </c>
      <c r="D35" s="74">
        <f aca="true" t="shared" si="1" ref="D35:K35">D29+D31+D32+D33</f>
        <v>0</v>
      </c>
      <c r="E35" s="74">
        <f t="shared" si="1"/>
        <v>0</v>
      </c>
      <c r="F35" s="74">
        <f t="shared" si="1"/>
        <v>0</v>
      </c>
      <c r="G35" s="74">
        <f t="shared" si="1"/>
        <v>0</v>
      </c>
      <c r="H35" s="74">
        <f t="shared" si="1"/>
        <v>0</v>
      </c>
      <c r="I35" s="74">
        <f t="shared" si="1"/>
        <v>0</v>
      </c>
      <c r="J35" s="74">
        <f t="shared" si="1"/>
        <v>0</v>
      </c>
      <c r="K35" s="74">
        <f t="shared" si="1"/>
        <v>0</v>
      </c>
    </row>
    <row r="36" spans="1:11" ht="15" customHeight="1" thickBot="1">
      <c r="A36" s="395" t="s">
        <v>8</v>
      </c>
      <c r="B36" s="396"/>
      <c r="C36" s="120">
        <f>C35</f>
        <v>0</v>
      </c>
      <c r="D36" s="120">
        <f aca="true" t="shared" si="2" ref="D36:K36">D35</f>
        <v>0</v>
      </c>
      <c r="E36" s="120">
        <f t="shared" si="2"/>
        <v>0</v>
      </c>
      <c r="F36" s="120">
        <f t="shared" si="2"/>
        <v>0</v>
      </c>
      <c r="G36" s="120">
        <f t="shared" si="2"/>
        <v>0</v>
      </c>
      <c r="H36" s="120">
        <f t="shared" si="2"/>
        <v>0</v>
      </c>
      <c r="I36" s="120">
        <f t="shared" si="2"/>
        <v>0</v>
      </c>
      <c r="J36" s="120">
        <f t="shared" si="2"/>
        <v>0</v>
      </c>
      <c r="K36" s="120">
        <f t="shared" si="2"/>
        <v>0</v>
      </c>
    </row>
    <row r="37" spans="1:11" ht="19.5" customHeight="1" thickBot="1">
      <c r="A37" s="77"/>
      <c r="B37" s="161" t="s">
        <v>8</v>
      </c>
      <c r="C37" s="162">
        <f>C29+C36</f>
        <v>0</v>
      </c>
      <c r="D37" s="162">
        <f aca="true" t="shared" si="3" ref="D37:K37">D29+D36</f>
        <v>0</v>
      </c>
      <c r="E37" s="162">
        <f t="shared" si="3"/>
        <v>0</v>
      </c>
      <c r="F37" s="162">
        <f t="shared" si="3"/>
        <v>0</v>
      </c>
      <c r="G37" s="162">
        <f t="shared" si="3"/>
        <v>0</v>
      </c>
      <c r="H37" s="162">
        <f t="shared" si="3"/>
        <v>0</v>
      </c>
      <c r="I37" s="162">
        <f t="shared" si="3"/>
        <v>0</v>
      </c>
      <c r="J37" s="162">
        <f t="shared" si="3"/>
        <v>0</v>
      </c>
      <c r="K37" s="162">
        <f t="shared" si="3"/>
        <v>0</v>
      </c>
    </row>
    <row r="38" spans="1:11" ht="19.5" customHeight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</row>
  </sheetData>
  <sheetProtection/>
  <mergeCells count="36">
    <mergeCell ref="A2:K2"/>
    <mergeCell ref="H4:K4"/>
    <mergeCell ref="A5:B5"/>
    <mergeCell ref="C5:K5"/>
    <mergeCell ref="A6:B6"/>
    <mergeCell ref="C6:K6"/>
    <mergeCell ref="C7:K7"/>
    <mergeCell ref="C8:K8"/>
    <mergeCell ref="C9:K9"/>
    <mergeCell ref="C10:K10"/>
    <mergeCell ref="C11:K11"/>
    <mergeCell ref="C12:K12"/>
    <mergeCell ref="A19:K19"/>
    <mergeCell ref="C13:K13"/>
    <mergeCell ref="C14:K14"/>
    <mergeCell ref="C15:K15"/>
    <mergeCell ref="C16:K16"/>
    <mergeCell ref="A17:K17"/>
    <mergeCell ref="A18:K18"/>
    <mergeCell ref="A20:K20"/>
    <mergeCell ref="A21:B21"/>
    <mergeCell ref="C21:E21"/>
    <mergeCell ref="F21:H21"/>
    <mergeCell ref="I21:K21"/>
    <mergeCell ref="A22:A23"/>
    <mergeCell ref="B22:B23"/>
    <mergeCell ref="C22:D22"/>
    <mergeCell ref="E22:E23"/>
    <mergeCell ref="F22:G22"/>
    <mergeCell ref="A30:A35"/>
    <mergeCell ref="A36:B36"/>
    <mergeCell ref="I22:J22"/>
    <mergeCell ref="K22:K23"/>
    <mergeCell ref="A24:A28"/>
    <mergeCell ref="A29:B29"/>
    <mergeCell ref="H22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AK15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1" max="1" width="35.00390625" style="20" customWidth="1"/>
    <col min="2" max="2" width="9.00390625" style="20" customWidth="1"/>
    <col min="3" max="3" width="13.00390625" style="20" customWidth="1"/>
    <col min="4" max="4" width="15.8515625" style="20" customWidth="1"/>
    <col min="5" max="10" width="13.00390625" style="20" customWidth="1"/>
    <col min="11" max="16384" width="9.140625" style="20" customWidth="1"/>
  </cols>
  <sheetData>
    <row r="2" spans="1:10" s="29" customFormat="1" ht="22.5" customHeight="1">
      <c r="A2" s="442" t="s">
        <v>71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37" s="17" customFormat="1" ht="21.75" customHeight="1" thickBot="1">
      <c r="A4" s="69" t="s">
        <v>42</v>
      </c>
      <c r="B4" s="69"/>
      <c r="C4" s="70"/>
      <c r="D4" s="69"/>
      <c r="E4" s="70"/>
      <c r="F4" s="71"/>
      <c r="G4" s="71"/>
      <c r="H4" s="444" t="s">
        <v>68</v>
      </c>
      <c r="I4" s="445"/>
      <c r="J4" s="445"/>
      <c r="K4" s="25"/>
      <c r="L4" s="23"/>
      <c r="M4" s="23"/>
      <c r="N4" s="25"/>
      <c r="O4" s="25"/>
      <c r="P4" s="25"/>
      <c r="Q4" s="23"/>
      <c r="R4" s="23"/>
      <c r="S4" s="25"/>
      <c r="T4" s="25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10" ht="40.5" customHeight="1" thickBot="1">
      <c r="A5" s="440" t="s">
        <v>13</v>
      </c>
      <c r="B5" s="440" t="s">
        <v>9</v>
      </c>
      <c r="C5" s="440" t="s">
        <v>53</v>
      </c>
      <c r="D5" s="440" t="s">
        <v>65</v>
      </c>
      <c r="E5" s="448" t="s">
        <v>69</v>
      </c>
      <c r="F5" s="449"/>
      <c r="G5" s="449"/>
      <c r="H5" s="450"/>
      <c r="I5" s="440" t="s">
        <v>63</v>
      </c>
      <c r="J5" s="440" t="s">
        <v>70</v>
      </c>
    </row>
    <row r="6" spans="1:10" ht="62.25" customHeight="1" thickBot="1">
      <c r="A6" s="446"/>
      <c r="B6" s="446"/>
      <c r="C6" s="446"/>
      <c r="D6" s="447"/>
      <c r="E6" s="72" t="s">
        <v>10</v>
      </c>
      <c r="F6" s="72" t="s">
        <v>11</v>
      </c>
      <c r="G6" s="72" t="s">
        <v>12</v>
      </c>
      <c r="H6" s="72" t="s">
        <v>54</v>
      </c>
      <c r="I6" s="441"/>
      <c r="J6" s="441"/>
    </row>
    <row r="7" spans="1:10" s="24" customFormat="1" ht="30" customHeight="1">
      <c r="A7" s="54" t="s">
        <v>58</v>
      </c>
      <c r="B7" s="55">
        <v>1</v>
      </c>
      <c r="C7" s="60"/>
      <c r="D7" s="56"/>
      <c r="E7" s="57"/>
      <c r="F7" s="57"/>
      <c r="G7" s="56"/>
      <c r="H7" s="56">
        <f>SUM(E7:G7)</f>
        <v>0</v>
      </c>
      <c r="I7" s="56"/>
      <c r="J7" s="56"/>
    </row>
    <row r="8" spans="1:10" s="24" customFormat="1" ht="30" customHeight="1">
      <c r="A8" s="58" t="s">
        <v>64</v>
      </c>
      <c r="B8" s="59"/>
      <c r="C8" s="61"/>
      <c r="D8" s="61"/>
      <c r="E8" s="61"/>
      <c r="F8" s="61"/>
      <c r="G8" s="61"/>
      <c r="H8" s="61"/>
      <c r="I8" s="61"/>
      <c r="J8" s="61"/>
    </row>
    <row r="9" spans="1:10" s="24" customFormat="1" ht="30" customHeight="1">
      <c r="A9" s="58"/>
      <c r="B9" s="59"/>
      <c r="C9" s="61"/>
      <c r="D9" s="61"/>
      <c r="E9" s="61"/>
      <c r="F9" s="61"/>
      <c r="G9" s="61"/>
      <c r="H9" s="61"/>
      <c r="I9" s="61"/>
      <c r="J9" s="61"/>
    </row>
    <row r="10" spans="1:10" s="24" customFormat="1" ht="30" customHeight="1">
      <c r="A10" s="62"/>
      <c r="B10" s="59"/>
      <c r="C10" s="61"/>
      <c r="D10" s="61"/>
      <c r="E10" s="61"/>
      <c r="F10" s="61"/>
      <c r="G10" s="61"/>
      <c r="H10" s="61"/>
      <c r="I10" s="61"/>
      <c r="J10" s="61"/>
    </row>
    <row r="11" spans="1:10" s="24" customFormat="1" ht="30" customHeight="1" thickBot="1">
      <c r="A11" s="63"/>
      <c r="B11" s="64"/>
      <c r="C11" s="65"/>
      <c r="D11" s="65"/>
      <c r="E11" s="65"/>
      <c r="F11" s="65"/>
      <c r="G11" s="65"/>
      <c r="H11" s="65"/>
      <c r="I11" s="65"/>
      <c r="J11" s="65"/>
    </row>
    <row r="12" spans="1:10" ht="30" customHeight="1" thickBot="1">
      <c r="A12" s="66" t="s">
        <v>54</v>
      </c>
      <c r="B12" s="67">
        <f>SUM(B7:B11)</f>
        <v>1</v>
      </c>
      <c r="C12" s="68">
        <f aca="true" t="shared" si="0" ref="C12:J12">SUM(C7:C11)</f>
        <v>0</v>
      </c>
      <c r="D12" s="68">
        <f t="shared" si="0"/>
        <v>0</v>
      </c>
      <c r="E12" s="68">
        <f t="shared" si="0"/>
        <v>0</v>
      </c>
      <c r="F12" s="68">
        <f t="shared" si="0"/>
        <v>0</v>
      </c>
      <c r="G12" s="68">
        <f t="shared" si="0"/>
        <v>0</v>
      </c>
      <c r="H12" s="68">
        <f t="shared" si="0"/>
        <v>0</v>
      </c>
      <c r="I12" s="68">
        <f t="shared" si="0"/>
        <v>0</v>
      </c>
      <c r="J12" s="68">
        <f t="shared" si="0"/>
        <v>0</v>
      </c>
    </row>
    <row r="13" spans="1:10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8" ht="12.75" customHeight="1">
      <c r="A14" s="2"/>
      <c r="B14" s="18"/>
      <c r="C14" s="18"/>
      <c r="D14" s="18"/>
      <c r="E14" s="18"/>
      <c r="F14" s="18"/>
      <c r="G14" s="18"/>
      <c r="H14" s="18"/>
    </row>
    <row r="15" ht="12.75" customHeight="1">
      <c r="A15" s="24"/>
    </row>
  </sheetData>
  <sheetProtection/>
  <mergeCells count="9">
    <mergeCell ref="I5:I6"/>
    <mergeCell ref="J5:J6"/>
    <mergeCell ref="A2:J2"/>
    <mergeCell ref="H4:J4"/>
    <mergeCell ref="A5:A6"/>
    <mergeCell ref="B5:B6"/>
    <mergeCell ref="C5:C6"/>
    <mergeCell ref="D5:D6"/>
    <mergeCell ref="E5:H5"/>
  </mergeCells>
  <printOptions horizontalCentered="1"/>
  <pageMargins left="0" right="0.3937007874015748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Yatırım-İMİ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Zekayi SAĞLAM</dc:creator>
  <cp:keywords/>
  <dc:description/>
  <cp:lastModifiedBy>Butce</cp:lastModifiedBy>
  <cp:lastPrinted>2014-07-24T11:14:58Z</cp:lastPrinted>
  <dcterms:created xsi:type="dcterms:W3CDTF">2000-07-06T05:43:41Z</dcterms:created>
  <dcterms:modified xsi:type="dcterms:W3CDTF">2020-07-09T07:06:47Z</dcterms:modified>
  <cp:category/>
  <cp:version/>
  <cp:contentType/>
  <cp:contentStatus/>
</cp:coreProperties>
</file>